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REM32\"/>
    </mc:Choice>
  </mc:AlternateContent>
  <xr:revisionPtr revIDLastSave="0" documentId="8_{6D838A13-756C-4181-AE1A-45537003DF43}" xr6:coauthVersionLast="36" xr6:coauthVersionMax="36" xr10:uidLastSave="{00000000-0000-0000-0000-000000000000}"/>
  <bookViews>
    <workbookView xWindow="120" yWindow="90" windowWidth="23900" windowHeight="14540" tabRatio="728" xr2:uid="{00000000-000D-0000-FFFF-FFFF00000000}"/>
  </bookViews>
  <sheets>
    <sheet name="Sector_Cust_Loc" sheetId="1" r:id="rId1"/>
    <sheet name="Customer" sheetId="8" r:id="rId2"/>
    <sheet name="SubShare_All" sheetId="13" r:id="rId3"/>
    <sheet name="SUbshare_COM" sheetId="7" r:id="rId4"/>
    <sheet name="SubShare_IND" sheetId="9" r:id="rId5"/>
    <sheet name="SubShare_RES" sheetId="10" r:id="rId6"/>
    <sheet name="SubShare_VEH" sheetId="11" r:id="rId7"/>
    <sheet name="GPCM-Cust" sheetId="14" r:id="rId8"/>
    <sheet name="Location Unique Code" sheetId="12" r:id="rId9"/>
    <sheet name="Issues" sheetId="15" r:id="rId10"/>
    <sheet name="Sheet2" sheetId="17" r:id="rId11"/>
  </sheets>
  <externalReferences>
    <externalReference r:id="rId12"/>
  </externalReferences>
  <definedNames>
    <definedName name="_xlnm._FilterDatabase" localSheetId="1" hidden="1">Customer!$A$1:$I$821</definedName>
    <definedName name="_xlnm._FilterDatabase" localSheetId="7" hidden="1">'GPCM-Cust'!$A$1:$D$874</definedName>
    <definedName name="_xlnm._FilterDatabase" localSheetId="0" hidden="1">Sector_Cust_Loc!$A$1:$I$895</definedName>
    <definedName name="_xlnm._FilterDatabase" localSheetId="2" hidden="1">SubShare_All!$A$1:$F$698</definedName>
    <definedName name="_xlnm._FilterDatabase" localSheetId="3" hidden="1">SUbshare_COM!$A$1:$F$256</definedName>
    <definedName name="_xlnm._FilterDatabase" localSheetId="5" hidden="1">SubShare_RES!$A$1:$E$256</definedName>
    <definedName name="_xlnm._FilterDatabase" localSheetId="6" hidden="1">SubShare_VEH!$A$1:$E$82</definedName>
    <definedName name="SUbshare_COM_Cod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5" i="17" l="1"/>
  <c r="Q5" i="17"/>
  <c r="R5" i="17"/>
  <c r="S5" i="17"/>
  <c r="P6" i="17"/>
  <c r="Q6" i="17"/>
  <c r="R6" i="17"/>
  <c r="S6" i="17"/>
  <c r="P7" i="17"/>
  <c r="Q7" i="17"/>
  <c r="R7" i="17"/>
  <c r="S7" i="17"/>
  <c r="P8" i="17"/>
  <c r="Q8" i="17"/>
  <c r="R8" i="17"/>
  <c r="S8" i="17"/>
  <c r="P9" i="17"/>
  <c r="Q9" i="17"/>
  <c r="R9" i="17"/>
  <c r="S9" i="17"/>
  <c r="P10" i="17"/>
  <c r="Q10" i="17"/>
  <c r="R10" i="17"/>
  <c r="S10" i="17"/>
  <c r="P11" i="17"/>
  <c r="Q11" i="17"/>
  <c r="R11" i="17"/>
  <c r="S11" i="17"/>
  <c r="P12" i="17"/>
  <c r="Q12" i="17"/>
  <c r="R12" i="17"/>
  <c r="S12" i="17"/>
  <c r="P13" i="17"/>
  <c r="Q13" i="17"/>
  <c r="R13" i="17"/>
  <c r="S13" i="17"/>
  <c r="P14" i="17"/>
  <c r="Q14" i="17"/>
  <c r="R14" i="17"/>
  <c r="S14" i="17"/>
  <c r="P15" i="17"/>
  <c r="Q15" i="17"/>
  <c r="R15" i="17"/>
  <c r="S15" i="17"/>
  <c r="P16" i="17"/>
  <c r="Q16" i="17"/>
  <c r="R16" i="17"/>
  <c r="S16" i="17"/>
  <c r="P17" i="17"/>
  <c r="Q17" i="17"/>
  <c r="R17" i="17"/>
  <c r="S17" i="17"/>
  <c r="P18" i="17"/>
  <c r="Q18" i="17"/>
  <c r="R18" i="17"/>
  <c r="S18" i="17"/>
  <c r="P19" i="17"/>
  <c r="Q19" i="17"/>
  <c r="R19" i="17"/>
  <c r="S19" i="17"/>
  <c r="P20" i="17"/>
  <c r="Q20" i="17"/>
  <c r="R20" i="17"/>
  <c r="S20" i="17"/>
  <c r="P21" i="17"/>
  <c r="Q21" i="17"/>
  <c r="R21" i="17"/>
  <c r="S21" i="17"/>
  <c r="P22" i="17"/>
  <c r="Q22" i="17"/>
  <c r="R22" i="17"/>
  <c r="S22" i="17"/>
  <c r="P23" i="17"/>
  <c r="Q23" i="17"/>
  <c r="R23" i="17"/>
  <c r="S23" i="17"/>
  <c r="P24" i="17"/>
  <c r="Q24" i="17"/>
  <c r="R24" i="17"/>
  <c r="S24" i="17"/>
  <c r="P25" i="17"/>
  <c r="Q25" i="17"/>
  <c r="R25" i="17"/>
  <c r="S25" i="17"/>
  <c r="P26" i="17"/>
  <c r="Q26" i="17"/>
  <c r="R26" i="17"/>
  <c r="S26" i="17"/>
  <c r="P27" i="17"/>
  <c r="Q27" i="17"/>
  <c r="R27" i="17"/>
  <c r="S27" i="17"/>
  <c r="P28" i="17"/>
  <c r="Q28" i="17"/>
  <c r="R28" i="17"/>
  <c r="S28" i="17"/>
  <c r="P29" i="17"/>
  <c r="Q29" i="17"/>
  <c r="R29" i="17"/>
  <c r="S29" i="17"/>
  <c r="P30" i="17"/>
  <c r="Q30" i="17"/>
  <c r="R30" i="17"/>
  <c r="S30" i="17"/>
  <c r="P31" i="17"/>
  <c r="Q31" i="17"/>
  <c r="R31" i="17"/>
  <c r="S31" i="17"/>
  <c r="P32" i="17"/>
  <c r="Q32" i="17"/>
  <c r="R32" i="17"/>
  <c r="S32" i="17"/>
  <c r="P33" i="17"/>
  <c r="Q33" i="17"/>
  <c r="R33" i="17"/>
  <c r="S33" i="17"/>
  <c r="P34" i="17"/>
  <c r="Q34" i="17"/>
  <c r="R34" i="17"/>
  <c r="S34" i="17"/>
  <c r="P35" i="17"/>
  <c r="Q35" i="17"/>
  <c r="R35" i="17"/>
  <c r="S35" i="17"/>
  <c r="P36" i="17"/>
  <c r="Q36" i="17"/>
  <c r="R36" i="17"/>
  <c r="S36" i="17"/>
  <c r="P37" i="17"/>
  <c r="Q37" i="17"/>
  <c r="R37" i="17"/>
  <c r="S37" i="17"/>
  <c r="P38" i="17"/>
  <c r="Q38" i="17"/>
  <c r="R38" i="17"/>
  <c r="S38" i="17"/>
  <c r="P39" i="17"/>
  <c r="Q39" i="17"/>
  <c r="R39" i="17"/>
  <c r="S39" i="17"/>
  <c r="P40" i="17"/>
  <c r="Q40" i="17"/>
  <c r="R40" i="17"/>
  <c r="S40" i="17"/>
  <c r="P41" i="17"/>
  <c r="Q41" i="17"/>
  <c r="R41" i="17"/>
  <c r="S41" i="17"/>
  <c r="P42" i="17"/>
  <c r="Q42" i="17"/>
  <c r="R42" i="17"/>
  <c r="S42" i="17"/>
  <c r="P43" i="17"/>
  <c r="Q43" i="17"/>
  <c r="R43" i="17"/>
  <c r="S43" i="17"/>
  <c r="P44" i="17"/>
  <c r="Q44" i="17"/>
  <c r="R44" i="17"/>
  <c r="S44" i="17"/>
  <c r="P45" i="17"/>
  <c r="Q45" i="17"/>
  <c r="R45" i="17"/>
  <c r="S45" i="17"/>
  <c r="P46" i="17"/>
  <c r="Q46" i="17"/>
  <c r="R46" i="17"/>
  <c r="S46" i="17"/>
  <c r="P47" i="17"/>
  <c r="Q47" i="17"/>
  <c r="R47" i="17"/>
  <c r="S47" i="17"/>
  <c r="P48" i="17"/>
  <c r="Q48" i="17"/>
  <c r="R48" i="17"/>
  <c r="S48" i="17"/>
  <c r="P49" i="17"/>
  <c r="Q49" i="17"/>
  <c r="R49" i="17"/>
  <c r="S49" i="17"/>
  <c r="P50" i="17"/>
  <c r="Q50" i="17"/>
  <c r="R50" i="17"/>
  <c r="S50" i="17"/>
  <c r="P51" i="17"/>
  <c r="Q51" i="17"/>
  <c r="R51" i="17"/>
  <c r="S51" i="17"/>
  <c r="P52" i="17"/>
  <c r="Q52" i="17"/>
  <c r="R52" i="17"/>
  <c r="S52" i="17"/>
  <c r="P53" i="17"/>
  <c r="Q53" i="17"/>
  <c r="R53" i="17"/>
  <c r="S53" i="17"/>
  <c r="P54" i="17"/>
  <c r="Q54" i="17"/>
  <c r="R54" i="17"/>
  <c r="S54" i="17"/>
  <c r="P55" i="17"/>
  <c r="Q55" i="17"/>
  <c r="R55" i="17"/>
  <c r="S55" i="17"/>
  <c r="P56" i="17"/>
  <c r="Q56" i="17"/>
  <c r="R56" i="17"/>
  <c r="S56" i="17"/>
  <c r="P57" i="17"/>
  <c r="Q57" i="17"/>
  <c r="R57" i="17"/>
  <c r="S57" i="17"/>
  <c r="P58" i="17"/>
  <c r="Q58" i="17"/>
  <c r="R58" i="17"/>
  <c r="S58" i="17"/>
  <c r="P59" i="17"/>
  <c r="Q59" i="17"/>
  <c r="R59" i="17"/>
  <c r="S59" i="17"/>
  <c r="P60" i="17"/>
  <c r="Q60" i="17"/>
  <c r="R60" i="17"/>
  <c r="S60" i="17"/>
  <c r="P61" i="17"/>
  <c r="Q61" i="17"/>
  <c r="R61" i="17"/>
  <c r="S61" i="17"/>
  <c r="P62" i="17"/>
  <c r="Q62" i="17"/>
  <c r="R62" i="17"/>
  <c r="S62" i="17"/>
  <c r="P63" i="17"/>
  <c r="Q63" i="17"/>
  <c r="R63" i="17"/>
  <c r="S63" i="17"/>
  <c r="P64" i="17"/>
  <c r="Q64" i="17"/>
  <c r="R64" i="17"/>
  <c r="S64" i="17"/>
  <c r="P65" i="17"/>
  <c r="Q65" i="17"/>
  <c r="R65" i="17"/>
  <c r="S65" i="17"/>
  <c r="P66" i="17"/>
  <c r="Q66" i="17"/>
  <c r="R66" i="17"/>
  <c r="S66" i="17"/>
  <c r="P67" i="17"/>
  <c r="Q67" i="17"/>
  <c r="R67" i="17"/>
  <c r="S67" i="17"/>
  <c r="P68" i="17"/>
  <c r="Q68" i="17"/>
  <c r="R68" i="17"/>
  <c r="S68" i="17"/>
  <c r="P69" i="17"/>
  <c r="Q69" i="17"/>
  <c r="R69" i="17"/>
  <c r="S69" i="17"/>
  <c r="P70" i="17"/>
  <c r="Q70" i="17"/>
  <c r="R70" i="17"/>
  <c r="S70" i="17"/>
  <c r="P71" i="17"/>
  <c r="Q71" i="17"/>
  <c r="R71" i="17"/>
  <c r="S71" i="17"/>
  <c r="P72" i="17"/>
  <c r="Q72" i="17"/>
  <c r="R72" i="17"/>
  <c r="S72" i="17"/>
  <c r="P73" i="17"/>
  <c r="Q73" i="17"/>
  <c r="R73" i="17"/>
  <c r="S73" i="17"/>
  <c r="Q4" i="17"/>
  <c r="R4" i="17"/>
  <c r="S4" i="17"/>
  <c r="P4" i="17"/>
  <c r="M3" i="13"/>
  <c r="M4" i="13"/>
  <c r="M5" i="13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2" i="13"/>
  <c r="L3" i="13"/>
  <c r="L4" i="13"/>
  <c r="L5" i="13"/>
  <c r="L6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2" i="13"/>
  <c r="K3" i="13"/>
  <c r="K4" i="13"/>
  <c r="K5" i="13"/>
  <c r="K6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2" i="13"/>
  <c r="J3" i="13"/>
  <c r="J4" i="13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2" i="13"/>
  <c r="H470" i="8" l="1"/>
  <c r="H469" i="8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2" i="1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D670" i="8"/>
  <c r="D671" i="8"/>
  <c r="D672" i="8"/>
  <c r="D673" i="8"/>
  <c r="D674" i="8"/>
  <c r="D675" i="8"/>
  <c r="D676" i="8"/>
  <c r="D677" i="8"/>
  <c r="D678" i="8"/>
  <c r="D679" i="8"/>
  <c r="D680" i="8"/>
  <c r="D681" i="8"/>
  <c r="D682" i="8"/>
  <c r="D683" i="8"/>
  <c r="D684" i="8"/>
  <c r="D685" i="8"/>
  <c r="D686" i="8"/>
  <c r="D687" i="8"/>
  <c r="D688" i="8"/>
  <c r="D689" i="8"/>
  <c r="D690" i="8"/>
  <c r="D691" i="8"/>
  <c r="D692" i="8"/>
  <c r="D693" i="8"/>
  <c r="D694" i="8"/>
  <c r="D695" i="8"/>
  <c r="D696" i="8"/>
  <c r="D697" i="8"/>
  <c r="D698" i="8"/>
  <c r="D699" i="8"/>
  <c r="D700" i="8"/>
  <c r="D701" i="8"/>
  <c r="D702" i="8"/>
  <c r="D703" i="8"/>
  <c r="D704" i="8"/>
  <c r="D705" i="8"/>
  <c r="D706" i="8"/>
  <c r="D707" i="8"/>
  <c r="D708" i="8"/>
  <c r="D709" i="8"/>
  <c r="D710" i="8"/>
  <c r="D711" i="8"/>
  <c r="D712" i="8"/>
  <c r="D713" i="8"/>
  <c r="D714" i="8"/>
  <c r="D715" i="8"/>
  <c r="D716" i="8"/>
  <c r="D717" i="8"/>
  <c r="D718" i="8"/>
  <c r="D719" i="8"/>
  <c r="D720" i="8"/>
  <c r="D721" i="8"/>
  <c r="D722" i="8"/>
  <c r="D723" i="8"/>
  <c r="D724" i="8"/>
  <c r="D725" i="8"/>
  <c r="D726" i="8"/>
  <c r="D727" i="8"/>
  <c r="D728" i="8"/>
  <c r="D729" i="8"/>
  <c r="D730" i="8"/>
  <c r="D731" i="8"/>
  <c r="D732" i="8"/>
  <c r="D733" i="8"/>
  <c r="D734" i="8"/>
  <c r="D735" i="8"/>
  <c r="D736" i="8"/>
  <c r="D737" i="8"/>
  <c r="D738" i="8"/>
  <c r="D739" i="8"/>
  <c r="D740" i="8"/>
  <c r="D741" i="8"/>
  <c r="D742" i="8"/>
  <c r="D743" i="8"/>
  <c r="D744" i="8"/>
  <c r="D745" i="8"/>
  <c r="D746" i="8"/>
  <c r="D747" i="8"/>
  <c r="D748" i="8"/>
  <c r="D749" i="8"/>
  <c r="D750" i="8"/>
  <c r="D751" i="8"/>
  <c r="D752" i="8"/>
  <c r="D753" i="8"/>
  <c r="D754" i="8"/>
  <c r="D755" i="8"/>
  <c r="D756" i="8"/>
  <c r="D757" i="8"/>
  <c r="D758" i="8"/>
  <c r="D759" i="8"/>
  <c r="D760" i="8"/>
  <c r="D761" i="8"/>
  <c r="D762" i="8"/>
  <c r="D763" i="8"/>
  <c r="D764" i="8"/>
  <c r="D765" i="8"/>
  <c r="D766" i="8"/>
  <c r="D767" i="8"/>
  <c r="D768" i="8"/>
  <c r="D769" i="8"/>
  <c r="D770" i="8"/>
  <c r="D771" i="8"/>
  <c r="D772" i="8"/>
  <c r="D773" i="8"/>
  <c r="D774" i="8"/>
  <c r="D775" i="8"/>
  <c r="D776" i="8"/>
  <c r="D777" i="8"/>
  <c r="D778" i="8"/>
  <c r="D779" i="8"/>
  <c r="D780" i="8"/>
  <c r="D781" i="8"/>
  <c r="D782" i="8"/>
  <c r="D783" i="8"/>
  <c r="D784" i="8"/>
  <c r="D785" i="8"/>
  <c r="D786" i="8"/>
  <c r="D787" i="8"/>
  <c r="D788" i="8"/>
  <c r="D789" i="8"/>
  <c r="D790" i="8"/>
  <c r="D791" i="8"/>
  <c r="D792" i="8"/>
  <c r="D793" i="8"/>
  <c r="D794" i="8"/>
  <c r="D795" i="8"/>
  <c r="D796" i="8"/>
  <c r="D797" i="8"/>
  <c r="D798" i="8"/>
  <c r="D799" i="8"/>
  <c r="D800" i="8"/>
  <c r="D801" i="8"/>
  <c r="D802" i="8"/>
  <c r="D803" i="8"/>
  <c r="D804" i="8"/>
  <c r="D805" i="8"/>
  <c r="D806" i="8"/>
  <c r="D807" i="8"/>
  <c r="D808" i="8"/>
  <c r="D809" i="8"/>
  <c r="D810" i="8"/>
  <c r="D811" i="8"/>
  <c r="D812" i="8"/>
  <c r="D813" i="8"/>
  <c r="D814" i="8"/>
  <c r="D815" i="8"/>
  <c r="D816" i="8"/>
  <c r="D817" i="8"/>
  <c r="D818" i="8"/>
  <c r="D819" i="8"/>
  <c r="D820" i="8"/>
  <c r="D821" i="8"/>
  <c r="D2" i="8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2" i="1"/>
  <c r="E3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46" i="13"/>
  <c r="E147" i="13"/>
  <c r="E148" i="13"/>
  <c r="E149" i="13"/>
  <c r="E150" i="13"/>
  <c r="E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5" i="13"/>
  <c r="E176" i="13"/>
  <c r="E177" i="13"/>
  <c r="E178" i="13"/>
  <c r="E179" i="13"/>
  <c r="E180" i="13"/>
  <c r="E181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E196" i="13"/>
  <c r="E197" i="13"/>
  <c r="E198" i="13"/>
  <c r="E199" i="13"/>
  <c r="E200" i="13"/>
  <c r="E201" i="13"/>
  <c r="E202" i="13"/>
  <c r="E203" i="13"/>
  <c r="E204" i="13"/>
  <c r="E205" i="13"/>
  <c r="E206" i="13"/>
  <c r="E207" i="13"/>
  <c r="E208" i="13"/>
  <c r="E209" i="13"/>
  <c r="E210" i="13"/>
  <c r="E211" i="13"/>
  <c r="E212" i="13"/>
  <c r="E213" i="13"/>
  <c r="E214" i="13"/>
  <c r="E215" i="13"/>
  <c r="E216" i="13"/>
  <c r="E217" i="13"/>
  <c r="E218" i="13"/>
  <c r="E219" i="13"/>
  <c r="E220" i="13"/>
  <c r="E221" i="13"/>
  <c r="E222" i="13"/>
  <c r="E223" i="13"/>
  <c r="E224" i="13"/>
  <c r="E225" i="13"/>
  <c r="E226" i="13"/>
  <c r="E227" i="13"/>
  <c r="E228" i="13"/>
  <c r="E229" i="13"/>
  <c r="E230" i="13"/>
  <c r="E231" i="13"/>
  <c r="E232" i="13"/>
  <c r="E233" i="13"/>
  <c r="E234" i="13"/>
  <c r="E235" i="13"/>
  <c r="E236" i="13"/>
  <c r="E237" i="13"/>
  <c r="E238" i="13"/>
  <c r="E239" i="13"/>
  <c r="E240" i="13"/>
  <c r="E241" i="13"/>
  <c r="E242" i="13"/>
  <c r="E243" i="13"/>
  <c r="E244" i="13"/>
  <c r="E245" i="13"/>
  <c r="E246" i="13"/>
  <c r="E247" i="13"/>
  <c r="E248" i="13"/>
  <c r="E249" i="13"/>
  <c r="E250" i="13"/>
  <c r="E251" i="13"/>
  <c r="E252" i="13"/>
  <c r="E253" i="13"/>
  <c r="E254" i="13"/>
  <c r="E255" i="13"/>
  <c r="E256" i="13"/>
  <c r="E257" i="13"/>
  <c r="E258" i="13"/>
  <c r="E259" i="13"/>
  <c r="E260" i="13"/>
  <c r="E261" i="13"/>
  <c r="E262" i="13"/>
  <c r="E263" i="13"/>
  <c r="E264" i="13"/>
  <c r="E265" i="13"/>
  <c r="E266" i="13"/>
  <c r="E267" i="13"/>
  <c r="E268" i="13"/>
  <c r="E269" i="13"/>
  <c r="E270" i="13"/>
  <c r="E271" i="13"/>
  <c r="E272" i="13"/>
  <c r="E273" i="13"/>
  <c r="E274" i="13"/>
  <c r="E275" i="13"/>
  <c r="E276" i="13"/>
  <c r="E277" i="13"/>
  <c r="E278" i="13"/>
  <c r="E279" i="13"/>
  <c r="E280" i="13"/>
  <c r="E281" i="13"/>
  <c r="E282" i="13"/>
  <c r="E283" i="13"/>
  <c r="E284" i="13"/>
  <c r="E285" i="13"/>
  <c r="E286" i="13"/>
  <c r="E287" i="13"/>
  <c r="E288" i="13"/>
  <c r="E289" i="13"/>
  <c r="E290" i="13"/>
  <c r="E291" i="13"/>
  <c r="E292" i="13"/>
  <c r="E293" i="13"/>
  <c r="E294" i="13"/>
  <c r="E295" i="13"/>
  <c r="E296" i="13"/>
  <c r="E297" i="13"/>
  <c r="E298" i="13"/>
  <c r="E299" i="13"/>
  <c r="E300" i="13"/>
  <c r="E301" i="13"/>
  <c r="E302" i="13"/>
  <c r="E303" i="13"/>
  <c r="E304" i="13"/>
  <c r="E305" i="13"/>
  <c r="E306" i="13"/>
  <c r="E307" i="13"/>
  <c r="E308" i="13"/>
  <c r="E309" i="13"/>
  <c r="E310" i="13"/>
  <c r="E311" i="13"/>
  <c r="E312" i="13"/>
  <c r="E313" i="13"/>
  <c r="E314" i="13"/>
  <c r="E315" i="13"/>
  <c r="E316" i="13"/>
  <c r="E317" i="13"/>
  <c r="E318" i="13"/>
  <c r="E319" i="13"/>
  <c r="E320" i="13"/>
  <c r="E321" i="13"/>
  <c r="E322" i="13"/>
  <c r="E323" i="13"/>
  <c r="E324" i="13"/>
  <c r="E325" i="13"/>
  <c r="E326" i="13"/>
  <c r="E327" i="13"/>
  <c r="E328" i="13"/>
  <c r="E329" i="13"/>
  <c r="E330" i="13"/>
  <c r="E331" i="13"/>
  <c r="E332" i="13"/>
  <c r="E333" i="13"/>
  <c r="E334" i="13"/>
  <c r="E335" i="13"/>
  <c r="E336" i="13"/>
  <c r="E337" i="13"/>
  <c r="E338" i="13"/>
  <c r="E339" i="13"/>
  <c r="E340" i="13"/>
  <c r="E341" i="13"/>
  <c r="E342" i="13"/>
  <c r="E343" i="13"/>
  <c r="E344" i="13"/>
  <c r="E345" i="13"/>
  <c r="E346" i="13"/>
  <c r="E347" i="13"/>
  <c r="E348" i="13"/>
  <c r="E349" i="13"/>
  <c r="E350" i="13"/>
  <c r="E351" i="13"/>
  <c r="E352" i="13"/>
  <c r="E353" i="13"/>
  <c r="E354" i="13"/>
  <c r="E355" i="13"/>
  <c r="E356" i="13"/>
  <c r="E357" i="13"/>
  <c r="E358" i="13"/>
  <c r="E359" i="13"/>
  <c r="E360" i="13"/>
  <c r="E361" i="13"/>
  <c r="E362" i="13"/>
  <c r="E363" i="13"/>
  <c r="E364" i="13"/>
  <c r="E365" i="13"/>
  <c r="E366" i="13"/>
  <c r="E367" i="13"/>
  <c r="E368" i="13"/>
  <c r="E369" i="13"/>
  <c r="E370" i="13"/>
  <c r="E371" i="13"/>
  <c r="E372" i="13"/>
  <c r="E373" i="13"/>
  <c r="E374" i="13"/>
  <c r="E375" i="13"/>
  <c r="E376" i="13"/>
  <c r="E377" i="13"/>
  <c r="E378" i="13"/>
  <c r="E379" i="13"/>
  <c r="E380" i="13"/>
  <c r="E381" i="13"/>
  <c r="E382" i="13"/>
  <c r="E383" i="13"/>
  <c r="E384" i="13"/>
  <c r="E385" i="13"/>
  <c r="E386" i="13"/>
  <c r="E387" i="13"/>
  <c r="E388" i="13"/>
  <c r="E389" i="13"/>
  <c r="E390" i="13"/>
  <c r="E391" i="13"/>
  <c r="E392" i="13"/>
  <c r="E393" i="13"/>
  <c r="E394" i="13"/>
  <c r="E395" i="13"/>
  <c r="E396" i="13"/>
  <c r="E397" i="13"/>
  <c r="E398" i="13"/>
  <c r="E399" i="13"/>
  <c r="E400" i="13"/>
  <c r="E401" i="13"/>
  <c r="E402" i="13"/>
  <c r="E403" i="13"/>
  <c r="E404" i="13"/>
  <c r="E405" i="13"/>
  <c r="E406" i="13"/>
  <c r="E407" i="13"/>
  <c r="E408" i="13"/>
  <c r="E409" i="13"/>
  <c r="E410" i="13"/>
  <c r="E411" i="13"/>
  <c r="E412" i="13"/>
  <c r="E413" i="13"/>
  <c r="E414" i="13"/>
  <c r="E415" i="13"/>
  <c r="E416" i="13"/>
  <c r="E417" i="13"/>
  <c r="E418" i="13"/>
  <c r="E419" i="13"/>
  <c r="E420" i="13"/>
  <c r="E421" i="13"/>
  <c r="E422" i="13"/>
  <c r="E423" i="13"/>
  <c r="E424" i="13"/>
  <c r="E425" i="13"/>
  <c r="E426" i="13"/>
  <c r="E427" i="13"/>
  <c r="E428" i="13"/>
  <c r="E429" i="13"/>
  <c r="E430" i="13"/>
  <c r="E431" i="13"/>
  <c r="E432" i="13"/>
  <c r="E433" i="13"/>
  <c r="E434" i="13"/>
  <c r="E435" i="13"/>
  <c r="E436" i="13"/>
  <c r="E437" i="13"/>
  <c r="E438" i="13"/>
  <c r="E439" i="13"/>
  <c r="E440" i="13"/>
  <c r="E441" i="13"/>
  <c r="E442" i="13"/>
  <c r="E443" i="13"/>
  <c r="E444" i="13"/>
  <c r="E445" i="13"/>
  <c r="E446" i="13"/>
  <c r="E447" i="13"/>
  <c r="E448" i="13"/>
  <c r="E449" i="13"/>
  <c r="E450" i="13"/>
  <c r="E451" i="13"/>
  <c r="E452" i="13"/>
  <c r="E453" i="13"/>
  <c r="E454" i="13"/>
  <c r="E455" i="13"/>
  <c r="E456" i="13"/>
  <c r="E457" i="13"/>
  <c r="E458" i="13"/>
  <c r="E459" i="13"/>
  <c r="E460" i="13"/>
  <c r="E461" i="13"/>
  <c r="E462" i="13"/>
  <c r="E463" i="13"/>
  <c r="E464" i="13"/>
  <c r="E465" i="13"/>
  <c r="E466" i="13"/>
  <c r="E467" i="13"/>
  <c r="E468" i="13"/>
  <c r="E469" i="13"/>
  <c r="E470" i="13"/>
  <c r="E471" i="13"/>
  <c r="E472" i="13"/>
  <c r="E473" i="13"/>
  <c r="E474" i="13"/>
  <c r="E475" i="13"/>
  <c r="E476" i="13"/>
  <c r="E477" i="13"/>
  <c r="E478" i="13"/>
  <c r="E479" i="13"/>
  <c r="E480" i="13"/>
  <c r="E481" i="13"/>
  <c r="E482" i="13"/>
  <c r="E483" i="13"/>
  <c r="E484" i="13"/>
  <c r="E485" i="13"/>
  <c r="E486" i="13"/>
  <c r="E487" i="13"/>
  <c r="E488" i="13"/>
  <c r="E489" i="13"/>
  <c r="E490" i="13"/>
  <c r="E491" i="13"/>
  <c r="E492" i="13"/>
  <c r="E493" i="13"/>
  <c r="E494" i="13"/>
  <c r="E495" i="13"/>
  <c r="E496" i="13"/>
  <c r="E497" i="13"/>
  <c r="E498" i="13"/>
  <c r="E499" i="13"/>
  <c r="E500" i="13"/>
  <c r="E501" i="13"/>
  <c r="E502" i="13"/>
  <c r="E503" i="13"/>
  <c r="E504" i="13"/>
  <c r="E505" i="13"/>
  <c r="E506" i="13"/>
  <c r="E507" i="13"/>
  <c r="E508" i="13"/>
  <c r="E509" i="13"/>
  <c r="E510" i="13"/>
  <c r="E511" i="13"/>
  <c r="E512" i="13"/>
  <c r="E513" i="13"/>
  <c r="E514" i="13"/>
  <c r="E515" i="13"/>
  <c r="E516" i="13"/>
  <c r="E517" i="13"/>
  <c r="E518" i="13"/>
  <c r="E519" i="13"/>
  <c r="E520" i="13"/>
  <c r="E521" i="13"/>
  <c r="E522" i="13"/>
  <c r="E523" i="13"/>
  <c r="E524" i="13"/>
  <c r="E525" i="13"/>
  <c r="E526" i="13"/>
  <c r="E527" i="13"/>
  <c r="E528" i="13"/>
  <c r="E529" i="13"/>
  <c r="E530" i="13"/>
  <c r="E531" i="13"/>
  <c r="E532" i="13"/>
  <c r="E533" i="13"/>
  <c r="E534" i="13"/>
  <c r="E535" i="13"/>
  <c r="E536" i="13"/>
  <c r="E537" i="13"/>
  <c r="E538" i="13"/>
  <c r="E539" i="13"/>
  <c r="E540" i="13"/>
  <c r="E541" i="13"/>
  <c r="E542" i="13"/>
  <c r="E543" i="13"/>
  <c r="E544" i="13"/>
  <c r="E545" i="13"/>
  <c r="E546" i="13"/>
  <c r="E547" i="13"/>
  <c r="E548" i="13"/>
  <c r="E549" i="13"/>
  <c r="E550" i="13"/>
  <c r="E551" i="13"/>
  <c r="E552" i="13"/>
  <c r="E553" i="13"/>
  <c r="E554" i="13"/>
  <c r="E555" i="13"/>
  <c r="E556" i="13"/>
  <c r="E557" i="13"/>
  <c r="E558" i="13"/>
  <c r="E559" i="13"/>
  <c r="E560" i="13"/>
  <c r="E561" i="13"/>
  <c r="E562" i="13"/>
  <c r="E563" i="13"/>
  <c r="E564" i="13"/>
  <c r="E565" i="13"/>
  <c r="E566" i="13"/>
  <c r="E567" i="13"/>
  <c r="E568" i="13"/>
  <c r="E569" i="13"/>
  <c r="E570" i="13"/>
  <c r="E571" i="13"/>
  <c r="E572" i="13"/>
  <c r="E573" i="13"/>
  <c r="E574" i="13"/>
  <c r="E575" i="13"/>
  <c r="E576" i="13"/>
  <c r="E577" i="13"/>
  <c r="E578" i="13"/>
  <c r="E579" i="13"/>
  <c r="E580" i="13"/>
  <c r="E581" i="13"/>
  <c r="E582" i="13"/>
  <c r="E583" i="13"/>
  <c r="E584" i="13"/>
  <c r="E585" i="13"/>
  <c r="E586" i="13"/>
  <c r="E587" i="13"/>
  <c r="E588" i="13"/>
  <c r="E589" i="13"/>
  <c r="E590" i="13"/>
  <c r="E591" i="13"/>
  <c r="E592" i="13"/>
  <c r="E593" i="13"/>
  <c r="E594" i="13"/>
  <c r="E595" i="13"/>
  <c r="E596" i="13"/>
  <c r="E597" i="13"/>
  <c r="E598" i="13"/>
  <c r="E599" i="13"/>
  <c r="E600" i="13"/>
  <c r="E601" i="13"/>
  <c r="E602" i="13"/>
  <c r="E603" i="13"/>
  <c r="E604" i="13"/>
  <c r="E605" i="13"/>
  <c r="E606" i="13"/>
  <c r="E607" i="13"/>
  <c r="E608" i="13"/>
  <c r="E609" i="13"/>
  <c r="E610" i="13"/>
  <c r="E611" i="13"/>
  <c r="E612" i="13"/>
  <c r="E613" i="13"/>
  <c r="E614" i="13"/>
  <c r="E615" i="13"/>
  <c r="E616" i="13"/>
  <c r="E617" i="13"/>
  <c r="E618" i="13"/>
  <c r="E619" i="13"/>
  <c r="E620" i="13"/>
  <c r="E621" i="13"/>
  <c r="E622" i="13"/>
  <c r="E623" i="13"/>
  <c r="E624" i="13"/>
  <c r="E625" i="13"/>
  <c r="E626" i="13"/>
  <c r="E627" i="13"/>
  <c r="E628" i="13"/>
  <c r="E629" i="13"/>
  <c r="E630" i="13"/>
  <c r="E631" i="13"/>
  <c r="E632" i="13"/>
  <c r="E633" i="13"/>
  <c r="E634" i="13"/>
  <c r="E635" i="13"/>
  <c r="E636" i="13"/>
  <c r="E637" i="13"/>
  <c r="E638" i="13"/>
  <c r="E639" i="13"/>
  <c r="E640" i="13"/>
  <c r="E641" i="13"/>
  <c r="E642" i="13"/>
  <c r="E643" i="13"/>
  <c r="E644" i="13"/>
  <c r="E645" i="13"/>
  <c r="E646" i="13"/>
  <c r="E647" i="13"/>
  <c r="E648" i="13"/>
  <c r="E649" i="13"/>
  <c r="E650" i="13"/>
  <c r="E651" i="13"/>
  <c r="E652" i="13"/>
  <c r="E653" i="13"/>
  <c r="E654" i="13"/>
  <c r="E655" i="13"/>
  <c r="E656" i="13"/>
  <c r="E657" i="13"/>
  <c r="E658" i="13"/>
  <c r="E659" i="13"/>
  <c r="E660" i="13"/>
  <c r="E661" i="13"/>
  <c r="E662" i="13"/>
  <c r="E663" i="13"/>
  <c r="E664" i="13"/>
  <c r="E665" i="13"/>
  <c r="E666" i="13"/>
  <c r="E667" i="13"/>
  <c r="E668" i="13"/>
  <c r="E669" i="13"/>
  <c r="E670" i="13"/>
  <c r="E671" i="13"/>
  <c r="E672" i="13"/>
  <c r="E673" i="13"/>
  <c r="E674" i="13"/>
  <c r="E675" i="13"/>
  <c r="E676" i="13"/>
  <c r="E677" i="13"/>
  <c r="E678" i="13"/>
  <c r="E679" i="13"/>
  <c r="E680" i="13"/>
  <c r="E681" i="13"/>
  <c r="E682" i="13"/>
  <c r="E683" i="13"/>
  <c r="E684" i="13"/>
  <c r="E685" i="13"/>
  <c r="E686" i="13"/>
  <c r="E687" i="13"/>
  <c r="E688" i="13"/>
  <c r="E689" i="13"/>
  <c r="E690" i="13"/>
  <c r="E691" i="13"/>
  <c r="E692" i="13"/>
  <c r="E693" i="13"/>
  <c r="E694" i="13"/>
  <c r="E695" i="13"/>
  <c r="E696" i="13"/>
  <c r="E697" i="13"/>
  <c r="E698" i="13"/>
  <c r="F2" i="7"/>
  <c r="E2" i="13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2" i="8"/>
  <c r="O63" i="8" l="1"/>
  <c r="N48" i="8"/>
  <c r="N66" i="8"/>
  <c r="N49" i="8"/>
  <c r="N67" i="8"/>
  <c r="O36" i="8"/>
  <c r="O64" i="8"/>
  <c r="P3" i="8"/>
  <c r="O66" i="8"/>
  <c r="N51" i="8"/>
  <c r="N68" i="8"/>
  <c r="M3" i="8"/>
  <c r="N23" i="8"/>
  <c r="N64" i="8"/>
  <c r="P23" i="8"/>
  <c r="O67" i="8"/>
  <c r="N53" i="8"/>
  <c r="N70" i="8"/>
  <c r="M23" i="8"/>
  <c r="N63" i="8"/>
  <c r="P66" i="8"/>
  <c r="N3" i="8"/>
  <c r="N54" i="8"/>
  <c r="M66" i="8"/>
  <c r="N47" i="8"/>
  <c r="O3" i="8"/>
  <c r="N5" i="8"/>
  <c r="N60" i="8"/>
  <c r="O23" i="8"/>
  <c r="G2" i="1"/>
  <c r="G328" i="1"/>
  <c r="G320" i="1"/>
  <c r="G312" i="1"/>
  <c r="G272" i="1"/>
  <c r="G288" i="1"/>
  <c r="G280" i="1"/>
  <c r="G264" i="1"/>
  <c r="G296" i="1"/>
  <c r="G895" i="1"/>
  <c r="G607" i="1"/>
  <c r="G535" i="1"/>
  <c r="G894" i="1"/>
  <c r="G814" i="1"/>
  <c r="G893" i="1"/>
  <c r="G890" i="1"/>
  <c r="G391" i="1"/>
  <c r="G383" i="1"/>
  <c r="G327" i="1"/>
  <c r="G319" i="1"/>
  <c r="G295" i="1"/>
  <c r="G287" i="1"/>
  <c r="G279" i="1"/>
  <c r="G271" i="1"/>
  <c r="G263" i="1"/>
  <c r="G446" i="1"/>
  <c r="G326" i="1"/>
  <c r="G318" i="1"/>
  <c r="G302" i="1"/>
  <c r="G294" i="1"/>
  <c r="G286" i="1"/>
  <c r="G278" i="1"/>
  <c r="G270" i="1"/>
  <c r="G262" i="1"/>
  <c r="G445" i="1"/>
  <c r="G397" i="1"/>
  <c r="G389" i="1"/>
  <c r="G325" i="1"/>
  <c r="G317" i="1"/>
  <c r="G301" i="1"/>
  <c r="G293" i="1"/>
  <c r="G285" i="1"/>
  <c r="G277" i="1"/>
  <c r="G269" i="1"/>
  <c r="G261" i="1"/>
  <c r="G444" i="1"/>
  <c r="G324" i="1"/>
  <c r="G316" i="1"/>
  <c r="G300" i="1"/>
  <c r="G292" i="1"/>
  <c r="G284" i="1"/>
  <c r="G276" i="1"/>
  <c r="G268" i="1"/>
  <c r="G4" i="1"/>
  <c r="G443" i="1"/>
  <c r="G395" i="1"/>
  <c r="G387" i="1"/>
  <c r="G323" i="1"/>
  <c r="G315" i="1"/>
  <c r="G299" i="1"/>
  <c r="G291" i="1"/>
  <c r="G283" i="1"/>
  <c r="G275" i="1"/>
  <c r="G267" i="1"/>
  <c r="G3" i="1"/>
  <c r="G322" i="1"/>
  <c r="G314" i="1"/>
  <c r="G298" i="1"/>
  <c r="G290" i="1"/>
  <c r="G282" i="1"/>
  <c r="G274" i="1"/>
  <c r="G266" i="1"/>
  <c r="G393" i="1"/>
  <c r="G385" i="1"/>
  <c r="G321" i="1"/>
  <c r="G313" i="1"/>
  <c r="G297" i="1"/>
  <c r="G289" i="1"/>
  <c r="G281" i="1"/>
  <c r="G273" i="1"/>
  <c r="G265" i="1"/>
  <c r="G5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2" i="1"/>
  <c r="F3" i="7" l="1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H3" i="8"/>
  <c r="I3" i="8" s="1"/>
  <c r="G311" i="1" s="1"/>
  <c r="H4" i="8"/>
  <c r="I4" i="8" s="1"/>
  <c r="H5" i="8"/>
  <c r="I5" i="8" s="1"/>
  <c r="H6" i="8"/>
  <c r="I6" i="8" s="1"/>
  <c r="G496" i="1" s="1"/>
  <c r="H7" i="8"/>
  <c r="I7" i="8" s="1"/>
  <c r="H8" i="8"/>
  <c r="I8" i="8" s="1"/>
  <c r="G207" i="1" s="1"/>
  <c r="H9" i="8"/>
  <c r="I9" i="8" s="1"/>
  <c r="G757" i="1" s="1"/>
  <c r="H10" i="8"/>
  <c r="I10" i="8" s="1"/>
  <c r="H11" i="8"/>
  <c r="I11" i="8" s="1"/>
  <c r="G440" i="1" s="1"/>
  <c r="H12" i="8"/>
  <c r="I12" i="8" s="1"/>
  <c r="H13" i="8"/>
  <c r="I13" i="8" s="1"/>
  <c r="G260" i="1" s="1"/>
  <c r="H14" i="8"/>
  <c r="I14" i="8" s="1"/>
  <c r="G310" i="1" s="1"/>
  <c r="H15" i="8"/>
  <c r="I15" i="8" s="1"/>
  <c r="H16" i="8"/>
  <c r="I16" i="8" s="1"/>
  <c r="H17" i="8"/>
  <c r="I17" i="8" s="1"/>
  <c r="H18" i="8"/>
  <c r="I18" i="8" s="1"/>
  <c r="G511" i="1" s="1"/>
  <c r="H19" i="8"/>
  <c r="I19" i="8" s="1"/>
  <c r="G401" i="1" s="1"/>
  <c r="H20" i="8"/>
  <c r="I20" i="8" s="1"/>
  <c r="H21" i="8"/>
  <c r="I21" i="8" s="1"/>
  <c r="H22" i="8"/>
  <c r="I22" i="8" s="1"/>
  <c r="H23" i="8"/>
  <c r="I23" i="8" s="1"/>
  <c r="H24" i="8"/>
  <c r="I24" i="8" s="1"/>
  <c r="G23" i="1" s="1"/>
  <c r="H25" i="8"/>
  <c r="I25" i="8" s="1"/>
  <c r="G573" i="1" s="1"/>
  <c r="H26" i="8"/>
  <c r="I26" i="8" s="1"/>
  <c r="G59" i="1" s="1"/>
  <c r="H27" i="8"/>
  <c r="I27" i="8" s="1"/>
  <c r="G609" i="1" s="1"/>
  <c r="H28" i="8"/>
  <c r="I28" i="8" s="1"/>
  <c r="H29" i="8"/>
  <c r="I29" i="8" s="1"/>
  <c r="H30" i="8"/>
  <c r="I30" i="8" s="1"/>
  <c r="G481" i="1" s="1"/>
  <c r="H31" i="8"/>
  <c r="I31" i="8" s="1"/>
  <c r="G512" i="1" s="1"/>
  <c r="H32" i="8"/>
  <c r="I32" i="8" s="1"/>
  <c r="G513" i="1" s="1"/>
  <c r="H33" i="8"/>
  <c r="I33" i="8" s="1"/>
  <c r="H34" i="8"/>
  <c r="I34" i="8" s="1"/>
  <c r="H35" i="8"/>
  <c r="I35" i="8" s="1"/>
  <c r="H36" i="8"/>
  <c r="I36" i="8" s="1"/>
  <c r="H37" i="8"/>
  <c r="I37" i="8" s="1"/>
  <c r="G505" i="1" s="1"/>
  <c r="H38" i="8"/>
  <c r="I38" i="8" s="1"/>
  <c r="H39" i="8"/>
  <c r="I39" i="8" s="1"/>
  <c r="H40" i="8"/>
  <c r="I40" i="8" s="1"/>
  <c r="G503" i="1" s="1"/>
  <c r="H41" i="8"/>
  <c r="I41" i="8" s="1"/>
  <c r="G7" i="1" s="1"/>
  <c r="H42" i="8"/>
  <c r="I42" i="8" s="1"/>
  <c r="G557" i="1" s="1"/>
  <c r="H43" i="8"/>
  <c r="I43" i="8" s="1"/>
  <c r="H44" i="8"/>
  <c r="I44" i="8" s="1"/>
  <c r="G208" i="1" s="1"/>
  <c r="H45" i="8"/>
  <c r="I45" i="8" s="1"/>
  <c r="G758" i="1" s="1"/>
  <c r="H46" i="8"/>
  <c r="I46" i="8" s="1"/>
  <c r="H47" i="8"/>
  <c r="I47" i="8" s="1"/>
  <c r="H48" i="8"/>
  <c r="I48" i="8" s="1"/>
  <c r="H49" i="8"/>
  <c r="I49" i="8" s="1"/>
  <c r="H50" i="8"/>
  <c r="I50" i="8" s="1"/>
  <c r="H51" i="8"/>
  <c r="I51" i="8" s="1"/>
  <c r="H52" i="8"/>
  <c r="I52" i="8" s="1"/>
  <c r="H53" i="8"/>
  <c r="I53" i="8" s="1"/>
  <c r="H54" i="8"/>
  <c r="I54" i="8" s="1"/>
  <c r="H55" i="8"/>
  <c r="I55" i="8" s="1"/>
  <c r="H56" i="8"/>
  <c r="I56" i="8" s="1"/>
  <c r="H57" i="8"/>
  <c r="I57" i="8" s="1"/>
  <c r="H58" i="8"/>
  <c r="I58" i="8" s="1"/>
  <c r="H59" i="8"/>
  <c r="I59" i="8" s="1"/>
  <c r="H60" i="8"/>
  <c r="I60" i="8" s="1"/>
  <c r="H61" i="8"/>
  <c r="I61" i="8" s="1"/>
  <c r="H62" i="8"/>
  <c r="I62" i="8" s="1"/>
  <c r="H63" i="8"/>
  <c r="I63" i="8" s="1"/>
  <c r="H64" i="8"/>
  <c r="I64" i="8" s="1"/>
  <c r="H65" i="8"/>
  <c r="I65" i="8" s="1"/>
  <c r="H66" i="8"/>
  <c r="I66" i="8" s="1"/>
  <c r="H67" i="8"/>
  <c r="I67" i="8" s="1"/>
  <c r="H68" i="8"/>
  <c r="I68" i="8" s="1"/>
  <c r="H69" i="8"/>
  <c r="I69" i="8" s="1"/>
  <c r="H70" i="8"/>
  <c r="I70" i="8" s="1"/>
  <c r="G16" i="1" s="1"/>
  <c r="H71" i="8"/>
  <c r="I71" i="8" s="1"/>
  <c r="G566" i="1" s="1"/>
  <c r="H72" i="8"/>
  <c r="I72" i="8" s="1"/>
  <c r="H73" i="8"/>
  <c r="I73" i="8" s="1"/>
  <c r="H74" i="8"/>
  <c r="I74" i="8" s="1"/>
  <c r="H75" i="8"/>
  <c r="I75" i="8" s="1"/>
  <c r="G538" i="1" s="1"/>
  <c r="H76" i="8"/>
  <c r="I76" i="8" s="1"/>
  <c r="G429" i="1" s="1"/>
  <c r="H77" i="8"/>
  <c r="I77" i="8" s="1"/>
  <c r="G168" i="1" s="1"/>
  <c r="H78" i="8"/>
  <c r="I78" i="8" s="1"/>
  <c r="G718" i="1" s="1"/>
  <c r="H79" i="8"/>
  <c r="I79" i="8" s="1"/>
  <c r="G428" i="1" s="1"/>
  <c r="H80" i="8"/>
  <c r="I80" i="8" s="1"/>
  <c r="G178" i="1" s="1"/>
  <c r="H81" i="8"/>
  <c r="I81" i="8" s="1"/>
  <c r="G728" i="1" s="1"/>
  <c r="H82" i="8"/>
  <c r="I82" i="8" s="1"/>
  <c r="G170" i="1" s="1"/>
  <c r="H83" i="8"/>
  <c r="I83" i="8" s="1"/>
  <c r="G720" i="1" s="1"/>
  <c r="H84" i="8"/>
  <c r="I84" i="8" s="1"/>
  <c r="G515" i="1" s="1"/>
  <c r="H85" i="8"/>
  <c r="I85" i="8" s="1"/>
  <c r="G403" i="1" s="1"/>
  <c r="H86" i="8"/>
  <c r="I86" i="8" s="1"/>
  <c r="G199" i="1" s="1"/>
  <c r="H87" i="8"/>
  <c r="I87" i="8" s="1"/>
  <c r="G749" i="1" s="1"/>
  <c r="H88" i="8"/>
  <c r="I88" i="8" s="1"/>
  <c r="G525" i="1" s="1"/>
  <c r="H89" i="8"/>
  <c r="I89" i="8" s="1"/>
  <c r="H90" i="8"/>
  <c r="I90" i="8" s="1"/>
  <c r="G519" i="1" s="1"/>
  <c r="H91" i="8"/>
  <c r="I91" i="8" s="1"/>
  <c r="G409" i="1" s="1"/>
  <c r="H92" i="8"/>
  <c r="I92" i="8" s="1"/>
  <c r="H93" i="8"/>
  <c r="I93" i="8" s="1"/>
  <c r="G517" i="1" s="1"/>
  <c r="H94" i="8"/>
  <c r="I94" i="8" s="1"/>
  <c r="G518" i="1" s="1"/>
  <c r="H95" i="8"/>
  <c r="I95" i="8" s="1"/>
  <c r="G414" i="1" s="1"/>
  <c r="H96" i="8"/>
  <c r="I96" i="8" s="1"/>
  <c r="G527" i="1" s="1"/>
  <c r="H97" i="8"/>
  <c r="I97" i="8" s="1"/>
  <c r="G528" i="1" s="1"/>
  <c r="H98" i="8"/>
  <c r="I98" i="8" s="1"/>
  <c r="H99" i="8"/>
  <c r="I99" i="8" s="1"/>
  <c r="H100" i="8"/>
  <c r="I100" i="8" s="1"/>
  <c r="G413" i="1" s="1"/>
  <c r="H101" i="8"/>
  <c r="I101" i="8" s="1"/>
  <c r="G878" i="1" s="1"/>
  <c r="H102" i="8"/>
  <c r="I102" i="8" s="1"/>
  <c r="H103" i="8"/>
  <c r="I103" i="8" s="1"/>
  <c r="G17" i="1" s="1"/>
  <c r="H104" i="8"/>
  <c r="I104" i="8" s="1"/>
  <c r="G18" i="1" s="1"/>
  <c r="H105" i="8"/>
  <c r="I105" i="8" s="1"/>
  <c r="G567" i="1" s="1"/>
  <c r="H106" i="8"/>
  <c r="I106" i="8" s="1"/>
  <c r="G568" i="1" s="1"/>
  <c r="H107" i="8"/>
  <c r="I107" i="8" s="1"/>
  <c r="G8" i="1" s="1"/>
  <c r="H108" i="8"/>
  <c r="I108" i="8" s="1"/>
  <c r="G9" i="1" s="1"/>
  <c r="H109" i="8"/>
  <c r="I109" i="8" s="1"/>
  <c r="H110" i="8"/>
  <c r="I110" i="8" s="1"/>
  <c r="G558" i="1" s="1"/>
  <c r="H111" i="8"/>
  <c r="I111" i="8" s="1"/>
  <c r="G559" i="1" s="1"/>
  <c r="H112" i="8"/>
  <c r="I112" i="8" s="1"/>
  <c r="H113" i="8"/>
  <c r="I113" i="8" s="1"/>
  <c r="H114" i="8"/>
  <c r="I114" i="8" s="1"/>
  <c r="G47" i="1" s="1"/>
  <c r="H115" i="8"/>
  <c r="I115" i="8" s="1"/>
  <c r="G48" i="1" s="1"/>
  <c r="H116" i="8"/>
  <c r="I116" i="8" s="1"/>
  <c r="H117" i="8"/>
  <c r="I117" i="8" s="1"/>
  <c r="G597" i="1" s="1"/>
  <c r="H118" i="8"/>
  <c r="I118" i="8" s="1"/>
  <c r="G598" i="1" s="1"/>
  <c r="H119" i="8"/>
  <c r="I119" i="8" s="1"/>
  <c r="H120" i="8"/>
  <c r="I120" i="8" s="1"/>
  <c r="H121" i="8"/>
  <c r="I121" i="8" s="1"/>
  <c r="H122" i="8"/>
  <c r="I122" i="8" s="1"/>
  <c r="H123" i="8"/>
  <c r="I123" i="8" s="1"/>
  <c r="H124" i="8"/>
  <c r="I124" i="8" s="1"/>
  <c r="H125" i="8"/>
  <c r="I125" i="8" s="1"/>
  <c r="H126" i="8"/>
  <c r="I126" i="8" s="1"/>
  <c r="H127" i="8"/>
  <c r="I127" i="8" s="1"/>
  <c r="H128" i="8"/>
  <c r="I128" i="8" s="1"/>
  <c r="H129" i="8"/>
  <c r="I129" i="8" s="1"/>
  <c r="H130" i="8"/>
  <c r="I130" i="8" s="1"/>
  <c r="H131" i="8"/>
  <c r="I131" i="8" s="1"/>
  <c r="G27" i="1" s="1"/>
  <c r="H132" i="8"/>
  <c r="I132" i="8" s="1"/>
  <c r="G577" i="1" s="1"/>
  <c r="H133" i="8"/>
  <c r="I133" i="8" s="1"/>
  <c r="G28" i="1" s="1"/>
  <c r="H134" i="8"/>
  <c r="I134" i="8" s="1"/>
  <c r="G578" i="1" s="1"/>
  <c r="H135" i="8"/>
  <c r="I135" i="8" s="1"/>
  <c r="G30" i="1" s="1"/>
  <c r="H136" i="8"/>
  <c r="I136" i="8" s="1"/>
  <c r="G580" i="1" s="1"/>
  <c r="H137" i="8"/>
  <c r="I137" i="8" s="1"/>
  <c r="G189" i="1" s="1"/>
  <c r="H138" i="8"/>
  <c r="I138" i="8" s="1"/>
  <c r="G190" i="1" s="1"/>
  <c r="H139" i="8"/>
  <c r="I139" i="8" s="1"/>
  <c r="G739" i="1" s="1"/>
  <c r="H140" i="8"/>
  <c r="I140" i="8" s="1"/>
  <c r="G740" i="1" s="1"/>
  <c r="H141" i="8"/>
  <c r="I141" i="8" s="1"/>
  <c r="G31" i="1" s="1"/>
  <c r="H142" i="8"/>
  <c r="I142" i="8" s="1"/>
  <c r="G581" i="1" s="1"/>
  <c r="H143" i="8"/>
  <c r="I143" i="8" s="1"/>
  <c r="H144" i="8"/>
  <c r="I144" i="8" s="1"/>
  <c r="H145" i="8"/>
  <c r="I145" i="8" s="1"/>
  <c r="G532" i="1" s="1"/>
  <c r="H146" i="8"/>
  <c r="I146" i="8" s="1"/>
  <c r="G533" i="1" s="1"/>
  <c r="H147" i="8"/>
  <c r="I147" i="8" s="1"/>
  <c r="G417" i="1" s="1"/>
  <c r="H148" i="8"/>
  <c r="I148" i="8" s="1"/>
  <c r="G881" i="1" s="1"/>
  <c r="H149" i="8"/>
  <c r="I149" i="8" s="1"/>
  <c r="G32" i="1" s="1"/>
  <c r="H150" i="8"/>
  <c r="I150" i="8" s="1"/>
  <c r="G582" i="1" s="1"/>
  <c r="H151" i="8"/>
  <c r="I151" i="8" s="1"/>
  <c r="G50" i="1" s="1"/>
  <c r="H152" i="8"/>
  <c r="I152" i="8" s="1"/>
  <c r="G600" i="1" s="1"/>
  <c r="H153" i="8"/>
  <c r="I153" i="8" s="1"/>
  <c r="H154" i="8"/>
  <c r="I154" i="8" s="1"/>
  <c r="H155" i="8"/>
  <c r="I155" i="8" s="1"/>
  <c r="H156" i="8"/>
  <c r="I156" i="8" s="1"/>
  <c r="H157" i="8"/>
  <c r="I157" i="8" s="1"/>
  <c r="G36" i="1" s="1"/>
  <c r="H158" i="8"/>
  <c r="I158" i="8" s="1"/>
  <c r="G586" i="1" s="1"/>
  <c r="H159" i="8"/>
  <c r="I159" i="8" s="1"/>
  <c r="H160" i="8"/>
  <c r="I160" i="8" s="1"/>
  <c r="H161" i="8"/>
  <c r="I161" i="8" s="1"/>
  <c r="G483" i="1" s="1"/>
  <c r="H162" i="8"/>
  <c r="I162" i="8" s="1"/>
  <c r="H163" i="8"/>
  <c r="I163" i="8" s="1"/>
  <c r="G241" i="1" s="1"/>
  <c r="H164" i="8"/>
  <c r="I164" i="8" s="1"/>
  <c r="G791" i="1" s="1"/>
  <c r="H165" i="8"/>
  <c r="I165" i="8" s="1"/>
  <c r="H166" i="8"/>
  <c r="I166" i="8" s="1"/>
  <c r="H167" i="8"/>
  <c r="I167" i="8" s="1"/>
  <c r="H168" i="8"/>
  <c r="I168" i="8" s="1"/>
  <c r="H169" i="8"/>
  <c r="I169" i="8" s="1"/>
  <c r="H170" i="8"/>
  <c r="I170" i="8" s="1"/>
  <c r="H171" i="8"/>
  <c r="I171" i="8" s="1"/>
  <c r="G458" i="1" s="1"/>
  <c r="H172" i="8"/>
  <c r="I172" i="8" s="1"/>
  <c r="G40" i="1" s="1"/>
  <c r="H173" i="8"/>
  <c r="I173" i="8" s="1"/>
  <c r="G590" i="1" s="1"/>
  <c r="H174" i="8"/>
  <c r="I174" i="8" s="1"/>
  <c r="G41" i="1" s="1"/>
  <c r="H175" i="8"/>
  <c r="I175" i="8" s="1"/>
  <c r="G591" i="1" s="1"/>
  <c r="H176" i="8"/>
  <c r="I176" i="8" s="1"/>
  <c r="G150" i="1" s="1"/>
  <c r="H177" i="8"/>
  <c r="I177" i="8" s="1"/>
  <c r="G700" i="1" s="1"/>
  <c r="H178" i="8"/>
  <c r="I178" i="8" s="1"/>
  <c r="G25" i="1" s="1"/>
  <c r="H179" i="8"/>
  <c r="I179" i="8" s="1"/>
  <c r="G575" i="1" s="1"/>
  <c r="H180" i="8"/>
  <c r="I180" i="8" s="1"/>
  <c r="G42" i="1" s="1"/>
  <c r="H181" i="8"/>
  <c r="I181" i="8" s="1"/>
  <c r="G592" i="1" s="1"/>
  <c r="H182" i="8"/>
  <c r="I182" i="8" s="1"/>
  <c r="G43" i="1" s="1"/>
  <c r="H183" i="8"/>
  <c r="I183" i="8" s="1"/>
  <c r="G593" i="1" s="1"/>
  <c r="H184" i="8"/>
  <c r="I184" i="8" s="1"/>
  <c r="G179" i="1" s="1"/>
  <c r="H185" i="8"/>
  <c r="I185" i="8" s="1"/>
  <c r="G729" i="1" s="1"/>
  <c r="H186" i="8"/>
  <c r="I186" i="8" s="1"/>
  <c r="G550" i="1" s="1"/>
  <c r="H187" i="8"/>
  <c r="I187" i="8" s="1"/>
  <c r="H188" i="8"/>
  <c r="I188" i="8" s="1"/>
  <c r="H189" i="8"/>
  <c r="I189" i="8" s="1"/>
  <c r="G29" i="1" s="1"/>
  <c r="H190" i="8"/>
  <c r="I190" i="8" s="1"/>
  <c r="G579" i="1" s="1"/>
  <c r="H191" i="8"/>
  <c r="I191" i="8" s="1"/>
  <c r="H192" i="8"/>
  <c r="I192" i="8" s="1"/>
  <c r="H193" i="8"/>
  <c r="I193" i="8" s="1"/>
  <c r="G554" i="1" s="1"/>
  <c r="H194" i="8"/>
  <c r="I194" i="8" s="1"/>
  <c r="G52" i="1" s="1"/>
  <c r="H195" i="8"/>
  <c r="I195" i="8" s="1"/>
  <c r="G602" i="1" s="1"/>
  <c r="H196" i="8"/>
  <c r="I196" i="8" s="1"/>
  <c r="H197" i="8"/>
  <c r="I197" i="8" s="1"/>
  <c r="G546" i="1" s="1"/>
  <c r="H198" i="8"/>
  <c r="I198" i="8" s="1"/>
  <c r="H199" i="8"/>
  <c r="I199" i="8" s="1"/>
  <c r="H200" i="8"/>
  <c r="I200" i="8" s="1"/>
  <c r="H201" i="8"/>
  <c r="I201" i="8" s="1"/>
  <c r="G253" i="1" s="1"/>
  <c r="H202" i="8"/>
  <c r="I202" i="8" s="1"/>
  <c r="G547" i="1" s="1"/>
  <c r="H203" i="8"/>
  <c r="I203" i="8" s="1"/>
  <c r="G432" i="1" s="1"/>
  <c r="H204" i="8"/>
  <c r="I204" i="8" s="1"/>
  <c r="G803" i="1" s="1"/>
  <c r="H205" i="8"/>
  <c r="I205" i="8" s="1"/>
  <c r="G889" i="1" s="1"/>
  <c r="H206" i="8"/>
  <c r="I206" i="8" s="1"/>
  <c r="H207" i="8"/>
  <c r="I207" i="8" s="1"/>
  <c r="H208" i="8"/>
  <c r="I208" i="8" s="1"/>
  <c r="H209" i="8"/>
  <c r="I209" i="8" s="1"/>
  <c r="G498" i="1" s="1"/>
  <c r="H210" i="8"/>
  <c r="I210" i="8" s="1"/>
  <c r="H211" i="8"/>
  <c r="I211" i="8" s="1"/>
  <c r="G211" i="1" s="1"/>
  <c r="H212" i="8"/>
  <c r="I212" i="8" s="1"/>
  <c r="G761" i="1" s="1"/>
  <c r="H213" i="8"/>
  <c r="I213" i="8" s="1"/>
  <c r="H214" i="8"/>
  <c r="I214" i="8" s="1"/>
  <c r="G51" i="1" s="1"/>
  <c r="H215" i="8"/>
  <c r="I215" i="8" s="1"/>
  <c r="G601" i="1" s="1"/>
  <c r="H216" i="8"/>
  <c r="I216" i="8" s="1"/>
  <c r="G480" i="1" s="1"/>
  <c r="H217" i="8"/>
  <c r="I217" i="8" s="1"/>
  <c r="H218" i="8"/>
  <c r="I218" i="8" s="1"/>
  <c r="H219" i="8"/>
  <c r="I219" i="8" s="1"/>
  <c r="G58" i="1" s="1"/>
  <c r="H220" i="8"/>
  <c r="I220" i="8" s="1"/>
  <c r="G608" i="1" s="1"/>
  <c r="H221" i="8"/>
  <c r="I221" i="8" s="1"/>
  <c r="G530" i="1" s="1"/>
  <c r="H222" i="8"/>
  <c r="I222" i="8" s="1"/>
  <c r="H223" i="8"/>
  <c r="I223" i="8" s="1"/>
  <c r="H224" i="8"/>
  <c r="I224" i="8" s="1"/>
  <c r="G529" i="1" s="1"/>
  <c r="H225" i="8"/>
  <c r="I225" i="8" s="1"/>
  <c r="G415" i="1" s="1"/>
  <c r="H226" i="8"/>
  <c r="I226" i="8" s="1"/>
  <c r="G879" i="1" s="1"/>
  <c r="H227" i="8"/>
  <c r="I227" i="8" s="1"/>
  <c r="G466" i="1" s="1"/>
  <c r="H228" i="8"/>
  <c r="I228" i="8" s="1"/>
  <c r="H229" i="8"/>
  <c r="I229" i="8" s="1"/>
  <c r="G242" i="1" s="1"/>
  <c r="H230" i="8"/>
  <c r="I230" i="8" s="1"/>
  <c r="G792" i="1" s="1"/>
  <c r="H231" i="8"/>
  <c r="I231" i="8" s="1"/>
  <c r="H232" i="8"/>
  <c r="I232" i="8" s="1"/>
  <c r="G467" i="1" s="1"/>
  <c r="H233" i="8"/>
  <c r="I233" i="8" s="1"/>
  <c r="G347" i="1" s="1"/>
  <c r="H234" i="8"/>
  <c r="I234" i="8" s="1"/>
  <c r="G186" i="1" s="1"/>
  <c r="H235" i="8"/>
  <c r="I235" i="8" s="1"/>
  <c r="G736" i="1" s="1"/>
  <c r="H236" i="8"/>
  <c r="I236" i="8" s="1"/>
  <c r="G829" i="1" s="1"/>
  <c r="H237" i="8"/>
  <c r="I237" i="8" s="1"/>
  <c r="G448" i="1" s="1"/>
  <c r="H238" i="8"/>
  <c r="I238" i="8" s="1"/>
  <c r="H239" i="8"/>
  <c r="I239" i="8" s="1"/>
  <c r="G213" i="1" s="1"/>
  <c r="H240" i="8"/>
  <c r="I240" i="8" s="1"/>
  <c r="G763" i="1" s="1"/>
  <c r="H241" i="8"/>
  <c r="I241" i="8" s="1"/>
  <c r="H242" i="8"/>
  <c r="I242" i="8" s="1"/>
  <c r="G61" i="1" s="1"/>
  <c r="H243" i="8"/>
  <c r="I243" i="8" s="1"/>
  <c r="G611" i="1" s="1"/>
  <c r="H244" i="8"/>
  <c r="I244" i="8" s="1"/>
  <c r="G180" i="1" s="1"/>
  <c r="H245" i="8"/>
  <c r="I245" i="8" s="1"/>
  <c r="H246" i="8"/>
  <c r="I246" i="8" s="1"/>
  <c r="G730" i="1" s="1"/>
  <c r="H247" i="8"/>
  <c r="I247" i="8" s="1"/>
  <c r="H248" i="8"/>
  <c r="I248" i="8" s="1"/>
  <c r="G475" i="1" s="1"/>
  <c r="H249" i="8"/>
  <c r="I249" i="8" s="1"/>
  <c r="H250" i="8"/>
  <c r="I250" i="8" s="1"/>
  <c r="G212" i="1" s="1"/>
  <c r="H251" i="8"/>
  <c r="I251" i="8" s="1"/>
  <c r="G762" i="1" s="1"/>
  <c r="H252" i="8"/>
  <c r="I252" i="8" s="1"/>
  <c r="H253" i="8"/>
  <c r="I253" i="8" s="1"/>
  <c r="G66" i="1" s="1"/>
  <c r="H254" i="8"/>
  <c r="I254" i="8" s="1"/>
  <c r="G616" i="1" s="1"/>
  <c r="H255" i="8"/>
  <c r="I255" i="8" s="1"/>
  <c r="G161" i="1" s="1"/>
  <c r="H256" i="8"/>
  <c r="I256" i="8" s="1"/>
  <c r="G711" i="1" s="1"/>
  <c r="H257" i="8"/>
  <c r="I257" i="8" s="1"/>
  <c r="G508" i="1" s="1"/>
  <c r="H258" i="8"/>
  <c r="I258" i="8" s="1"/>
  <c r="H259" i="8"/>
  <c r="I259" i="8" s="1"/>
  <c r="G214" i="1" s="1"/>
  <c r="H260" i="8"/>
  <c r="I260" i="8" s="1"/>
  <c r="G764" i="1" s="1"/>
  <c r="H261" i="8"/>
  <c r="I261" i="8" s="1"/>
  <c r="H262" i="8"/>
  <c r="I262" i="8" s="1"/>
  <c r="G452" i="1" s="1"/>
  <c r="H263" i="8"/>
  <c r="I263" i="8" s="1"/>
  <c r="H264" i="8"/>
  <c r="I264" i="8" s="1"/>
  <c r="G215" i="1" s="1"/>
  <c r="H265" i="8"/>
  <c r="I265" i="8" s="1"/>
  <c r="G765" i="1" s="1"/>
  <c r="H266" i="8"/>
  <c r="I266" i="8" s="1"/>
  <c r="H267" i="8"/>
  <c r="I267" i="8" s="1"/>
  <c r="H268" i="8"/>
  <c r="I268" i="8" s="1"/>
  <c r="H269" i="8"/>
  <c r="I269" i="8" s="1"/>
  <c r="G478" i="1" s="1"/>
  <c r="H270" i="8"/>
  <c r="I270" i="8" s="1"/>
  <c r="H271" i="8"/>
  <c r="I271" i="8" s="1"/>
  <c r="G70" i="1" s="1"/>
  <c r="H272" i="8"/>
  <c r="I272" i="8" s="1"/>
  <c r="G620" i="1" s="1"/>
  <c r="H273" i="8"/>
  <c r="I273" i="8" s="1"/>
  <c r="G71" i="1" s="1"/>
  <c r="H274" i="8"/>
  <c r="I274" i="8" s="1"/>
  <c r="G621" i="1" s="1"/>
  <c r="H275" i="8"/>
  <c r="I275" i="8" s="1"/>
  <c r="H276" i="8"/>
  <c r="I276" i="8" s="1"/>
  <c r="H277" i="8"/>
  <c r="I277" i="8" s="1"/>
  <c r="H278" i="8"/>
  <c r="I278" i="8" s="1"/>
  <c r="G509" i="1" s="1"/>
  <c r="H279" i="8"/>
  <c r="I279" i="8" s="1"/>
  <c r="G504" i="1" s="1"/>
  <c r="H280" i="8"/>
  <c r="I280" i="8" s="1"/>
  <c r="G243" i="1" s="1"/>
  <c r="H281" i="8"/>
  <c r="I281" i="8" s="1"/>
  <c r="G793" i="1" s="1"/>
  <c r="H282" i="8"/>
  <c r="I282" i="8" s="1"/>
  <c r="H283" i="8"/>
  <c r="I283" i="8" s="1"/>
  <c r="H284" i="8"/>
  <c r="I284" i="8" s="1"/>
  <c r="G216" i="1" s="1"/>
  <c r="H285" i="8"/>
  <c r="I285" i="8" s="1"/>
  <c r="G766" i="1" s="1"/>
  <c r="H286" i="8"/>
  <c r="I286" i="8" s="1"/>
  <c r="G396" i="1" s="1"/>
  <c r="H287" i="8"/>
  <c r="I287" i="8" s="1"/>
  <c r="G865" i="1" s="1"/>
  <c r="H288" i="8"/>
  <c r="I288" i="8" s="1"/>
  <c r="G244" i="1" s="1"/>
  <c r="H289" i="8"/>
  <c r="I289" i="8" s="1"/>
  <c r="G794" i="1" s="1"/>
  <c r="H290" i="8"/>
  <c r="I290" i="8" s="1"/>
  <c r="G400" i="1" s="1"/>
  <c r="H291" i="8"/>
  <c r="I291" i="8" s="1"/>
  <c r="G868" i="1" s="1"/>
  <c r="H292" i="8"/>
  <c r="I292" i="8" s="1"/>
  <c r="G80" i="1" s="1"/>
  <c r="H293" i="8"/>
  <c r="I293" i="8" s="1"/>
  <c r="G630" i="1" s="1"/>
  <c r="H294" i="8"/>
  <c r="I294" i="8" s="1"/>
  <c r="H295" i="8"/>
  <c r="I295" i="8" s="1"/>
  <c r="H296" i="8"/>
  <c r="I296" i="8" s="1"/>
  <c r="G485" i="1" s="1"/>
  <c r="H297" i="8"/>
  <c r="I297" i="8" s="1"/>
  <c r="H298" i="8"/>
  <c r="I298" i="8" s="1"/>
  <c r="H299" i="8"/>
  <c r="I299" i="8" s="1"/>
  <c r="H300" i="8"/>
  <c r="I300" i="8" s="1"/>
  <c r="H301" i="8"/>
  <c r="I301" i="8" s="1"/>
  <c r="G473" i="1" s="1"/>
  <c r="H302" i="8"/>
  <c r="I302" i="8" s="1"/>
  <c r="H303" i="8"/>
  <c r="I303" i="8" s="1"/>
  <c r="H304" i="8"/>
  <c r="I304" i="8" s="1"/>
  <c r="H305" i="8"/>
  <c r="I305" i="8" s="1"/>
  <c r="G461" i="1" s="1"/>
  <c r="H306" i="8"/>
  <c r="I306" i="8" s="1"/>
  <c r="H307" i="8"/>
  <c r="I307" i="8" s="1"/>
  <c r="H308" i="8"/>
  <c r="I308" i="8" s="1"/>
  <c r="G462" i="1" s="1"/>
  <c r="H309" i="8"/>
  <c r="I309" i="8" s="1"/>
  <c r="G341" i="1" s="1"/>
  <c r="H310" i="8"/>
  <c r="I310" i="8" s="1"/>
  <c r="G823" i="1" s="1"/>
  <c r="H311" i="8"/>
  <c r="I311" i="8" s="1"/>
  <c r="G210" i="1" s="1"/>
  <c r="H312" i="8"/>
  <c r="I312" i="8" s="1"/>
  <c r="G760" i="1" s="1"/>
  <c r="H313" i="8"/>
  <c r="I313" i="8" s="1"/>
  <c r="G484" i="1" s="1"/>
  <c r="H314" i="8"/>
  <c r="I314" i="8" s="1"/>
  <c r="H315" i="8"/>
  <c r="I315" i="8" s="1"/>
  <c r="G237" i="1" s="1"/>
  <c r="H316" i="8"/>
  <c r="I316" i="8" s="1"/>
  <c r="G787" i="1" s="1"/>
  <c r="H317" i="8"/>
  <c r="I317" i="8" s="1"/>
  <c r="H318" i="8"/>
  <c r="I318" i="8" s="1"/>
  <c r="G482" i="1" s="1"/>
  <c r="H319" i="8"/>
  <c r="I319" i="8" s="1"/>
  <c r="G373" i="1" s="1"/>
  <c r="H320" i="8"/>
  <c r="I320" i="8" s="1"/>
  <c r="G183" i="1" s="1"/>
  <c r="H321" i="8"/>
  <c r="I321" i="8" s="1"/>
  <c r="G733" i="1" s="1"/>
  <c r="H322" i="8"/>
  <c r="I322" i="8" s="1"/>
  <c r="G849" i="1" s="1"/>
  <c r="H323" i="8"/>
  <c r="I323" i="8" s="1"/>
  <c r="G82" i="1" s="1"/>
  <c r="H324" i="8"/>
  <c r="I324" i="8" s="1"/>
  <c r="G632" i="1" s="1"/>
  <c r="H325" i="8"/>
  <c r="I325" i="8" s="1"/>
  <c r="G83" i="1" s="1"/>
  <c r="H326" i="8"/>
  <c r="I326" i="8" s="1"/>
  <c r="G633" i="1" s="1"/>
  <c r="H327" i="8"/>
  <c r="I327" i="8" s="1"/>
  <c r="H328" i="8"/>
  <c r="I328" i="8" s="1"/>
  <c r="G303" i="1" s="1"/>
  <c r="H329" i="8"/>
  <c r="I329" i="8" s="1"/>
  <c r="H330" i="8"/>
  <c r="I330" i="8" s="1"/>
  <c r="H331" i="8"/>
  <c r="I331" i="8" s="1"/>
  <c r="H332" i="8"/>
  <c r="I332" i="8" s="1"/>
  <c r="G304" i="1" s="1"/>
  <c r="H333" i="8"/>
  <c r="I333" i="8" s="1"/>
  <c r="H334" i="8"/>
  <c r="I334" i="8" s="1"/>
  <c r="H335" i="8"/>
  <c r="I335" i="8" s="1"/>
  <c r="H336" i="8"/>
  <c r="I336" i="8" s="1"/>
  <c r="G305" i="1" s="1"/>
  <c r="H337" i="8"/>
  <c r="I337" i="8" s="1"/>
  <c r="H338" i="8"/>
  <c r="I338" i="8" s="1"/>
  <c r="G447" i="1" s="1"/>
  <c r="H339" i="8"/>
  <c r="I339" i="8" s="1"/>
  <c r="H340" i="8"/>
  <c r="I340" i="8" s="1"/>
  <c r="H341" i="8"/>
  <c r="I341" i="8" s="1"/>
  <c r="H342" i="8"/>
  <c r="I342" i="8" s="1"/>
  <c r="G306" i="1" s="1"/>
  <c r="H343" i="8"/>
  <c r="I343" i="8" s="1"/>
  <c r="H344" i="8"/>
  <c r="I344" i="8" s="1"/>
  <c r="H345" i="8"/>
  <c r="I345" i="8" s="1"/>
  <c r="H346" i="8"/>
  <c r="I346" i="8" s="1"/>
  <c r="G307" i="1" s="1"/>
  <c r="H347" i="8"/>
  <c r="I347" i="8" s="1"/>
  <c r="H348" i="8"/>
  <c r="I348" i="8" s="1"/>
  <c r="H349" i="8"/>
  <c r="I349" i="8" s="1"/>
  <c r="H350" i="8"/>
  <c r="I350" i="8" s="1"/>
  <c r="H351" i="8"/>
  <c r="I351" i="8" s="1"/>
  <c r="G308" i="1" s="1"/>
  <c r="H352" i="8"/>
  <c r="I352" i="8" s="1"/>
  <c r="H353" i="8"/>
  <c r="I353" i="8" s="1"/>
  <c r="H354" i="8"/>
  <c r="I354" i="8" s="1"/>
  <c r="H355" i="8"/>
  <c r="I355" i="8" s="1"/>
  <c r="G309" i="1" s="1"/>
  <c r="H356" i="8"/>
  <c r="I356" i="8" s="1"/>
  <c r="H357" i="8"/>
  <c r="I357" i="8" s="1"/>
  <c r="H358" i="8"/>
  <c r="I358" i="8" s="1"/>
  <c r="G84" i="1" s="1"/>
  <c r="H359" i="8"/>
  <c r="I359" i="8" s="1"/>
  <c r="G634" i="1" s="1"/>
  <c r="H360" i="8"/>
  <c r="I360" i="8" s="1"/>
  <c r="G85" i="1" s="1"/>
  <c r="H361" i="8"/>
  <c r="I361" i="8" s="1"/>
  <c r="G635" i="1" s="1"/>
  <c r="H362" i="8"/>
  <c r="I362" i="8" s="1"/>
  <c r="G188" i="1" s="1"/>
  <c r="H363" i="8"/>
  <c r="I363" i="8" s="1"/>
  <c r="G469" i="1" s="1"/>
  <c r="H364" i="8"/>
  <c r="I364" i="8" s="1"/>
  <c r="G738" i="1" s="1"/>
  <c r="H365" i="8"/>
  <c r="I365" i="8" s="1"/>
  <c r="H366" i="8"/>
  <c r="I366" i="8" s="1"/>
  <c r="H367" i="8"/>
  <c r="I367" i="8" s="1"/>
  <c r="G449" i="1" s="1"/>
  <c r="H368" i="8"/>
  <c r="I368" i="8" s="1"/>
  <c r="G333" i="1" s="1"/>
  <c r="H369" i="8"/>
  <c r="I369" i="8" s="1"/>
  <c r="G218" i="1" s="1"/>
  <c r="H370" i="8"/>
  <c r="I370" i="8" s="1"/>
  <c r="G768" i="1" s="1"/>
  <c r="H371" i="8"/>
  <c r="I371" i="8" s="1"/>
  <c r="G813" i="1" s="1"/>
  <c r="H372" i="8"/>
  <c r="I372" i="8" s="1"/>
  <c r="H373" i="8"/>
  <c r="I373" i="8" s="1"/>
  <c r="G87" i="1" s="1"/>
  <c r="H374" i="8"/>
  <c r="I374" i="8" s="1"/>
  <c r="H375" i="8"/>
  <c r="I375" i="8" s="1"/>
  <c r="G637" i="1" s="1"/>
  <c r="H376" i="8"/>
  <c r="I376" i="8" s="1"/>
  <c r="G88" i="1" s="1"/>
  <c r="H377" i="8"/>
  <c r="I377" i="8" s="1"/>
  <c r="G638" i="1" s="1"/>
  <c r="H378" i="8"/>
  <c r="I378" i="8" s="1"/>
  <c r="G11" i="1" s="1"/>
  <c r="H379" i="8"/>
  <c r="I379" i="8" s="1"/>
  <c r="G561" i="1" s="1"/>
  <c r="H380" i="8"/>
  <c r="I380" i="8" s="1"/>
  <c r="G110" i="1" s="1"/>
  <c r="H381" i="8"/>
  <c r="I381" i="8" s="1"/>
  <c r="G660" i="1" s="1"/>
  <c r="H382" i="8"/>
  <c r="I382" i="8" s="1"/>
  <c r="G182" i="1" s="1"/>
  <c r="H383" i="8"/>
  <c r="I383" i="8" s="1"/>
  <c r="G732" i="1" s="1"/>
  <c r="H384" i="8"/>
  <c r="I384" i="8" s="1"/>
  <c r="G474" i="1" s="1"/>
  <c r="H385" i="8"/>
  <c r="I385" i="8" s="1"/>
  <c r="H386" i="8"/>
  <c r="I386" i="8" s="1"/>
  <c r="G219" i="1" s="1"/>
  <c r="H387" i="8"/>
  <c r="I387" i="8" s="1"/>
  <c r="G769" i="1" s="1"/>
  <c r="H388" i="8"/>
  <c r="I388" i="8" s="1"/>
  <c r="H389" i="8"/>
  <c r="I389" i="8" s="1"/>
  <c r="G549" i="1" s="1"/>
  <c r="H390" i="8"/>
  <c r="I390" i="8" s="1"/>
  <c r="G497" i="1" s="1"/>
  <c r="H391" i="8"/>
  <c r="I391" i="8" s="1"/>
  <c r="G506" i="1" s="1"/>
  <c r="H392" i="8"/>
  <c r="I392" i="8" s="1"/>
  <c r="H393" i="8"/>
  <c r="I393" i="8" s="1"/>
  <c r="G221" i="1" s="1"/>
  <c r="H394" i="8"/>
  <c r="I394" i="8" s="1"/>
  <c r="G771" i="1" s="1"/>
  <c r="H395" i="8"/>
  <c r="I395" i="8" s="1"/>
  <c r="H396" i="8"/>
  <c r="I396" i="8" s="1"/>
  <c r="G139" i="1" s="1"/>
  <c r="H397" i="8"/>
  <c r="I397" i="8" s="1"/>
  <c r="G689" i="1" s="1"/>
  <c r="H398" i="8"/>
  <c r="I398" i="8" s="1"/>
  <c r="G465" i="1" s="1"/>
  <c r="H399" i="8"/>
  <c r="I399" i="8" s="1"/>
  <c r="G507" i="1" s="1"/>
  <c r="H400" i="8"/>
  <c r="I400" i="8" s="1"/>
  <c r="H401" i="8"/>
  <c r="I401" i="8" s="1"/>
  <c r="G246" i="1" s="1"/>
  <c r="H402" i="8"/>
  <c r="I402" i="8" s="1"/>
  <c r="G796" i="1" s="1"/>
  <c r="H403" i="8"/>
  <c r="I403" i="8" s="1"/>
  <c r="H404" i="8"/>
  <c r="I404" i="8" s="1"/>
  <c r="G345" i="1" s="1"/>
  <c r="H405" i="8"/>
  <c r="I405" i="8" s="1"/>
  <c r="G220" i="1" s="1"/>
  <c r="H406" i="8"/>
  <c r="I406" i="8" s="1"/>
  <c r="G770" i="1" s="1"/>
  <c r="H407" i="8"/>
  <c r="I407" i="8" s="1"/>
  <c r="G827" i="1" s="1"/>
  <c r="H408" i="8"/>
  <c r="I408" i="8" s="1"/>
  <c r="G91" i="1" s="1"/>
  <c r="H409" i="8"/>
  <c r="I409" i="8" s="1"/>
  <c r="G641" i="1" s="1"/>
  <c r="H410" i="8"/>
  <c r="I410" i="8" s="1"/>
  <c r="H411" i="8"/>
  <c r="I411" i="8" s="1"/>
  <c r="H412" i="8"/>
  <c r="I412" i="8" s="1"/>
  <c r="G96" i="1" s="1"/>
  <c r="H413" i="8"/>
  <c r="I413" i="8" s="1"/>
  <c r="G97" i="1" s="1"/>
  <c r="H414" i="8"/>
  <c r="I414" i="8" s="1"/>
  <c r="H415" i="8"/>
  <c r="I415" i="8" s="1"/>
  <c r="H416" i="8"/>
  <c r="I416" i="8" s="1"/>
  <c r="G646" i="1" s="1"/>
  <c r="H417" i="8"/>
  <c r="I417" i="8" s="1"/>
  <c r="G647" i="1" s="1"/>
  <c r="H418" i="8"/>
  <c r="I418" i="8" s="1"/>
  <c r="G516" i="1" s="1"/>
  <c r="H419" i="8"/>
  <c r="I419" i="8" s="1"/>
  <c r="H420" i="8"/>
  <c r="I420" i="8" s="1"/>
  <c r="G354" i="1" s="1"/>
  <c r="H421" i="8"/>
  <c r="I421" i="8" s="1"/>
  <c r="G222" i="1" s="1"/>
  <c r="H422" i="8"/>
  <c r="I422" i="8" s="1"/>
  <c r="G223" i="1" s="1"/>
  <c r="H423" i="8"/>
  <c r="I423" i="8" s="1"/>
  <c r="G772" i="1" s="1"/>
  <c r="H424" i="8"/>
  <c r="I424" i="8" s="1"/>
  <c r="G773" i="1" s="1"/>
  <c r="H425" i="8"/>
  <c r="I425" i="8" s="1"/>
  <c r="H426" i="8"/>
  <c r="I426" i="8" s="1"/>
  <c r="G101" i="1" s="1"/>
  <c r="H427" i="8"/>
  <c r="I427" i="8" s="1"/>
  <c r="G651" i="1" s="1"/>
  <c r="H428" i="8"/>
  <c r="I428" i="8" s="1"/>
  <c r="G102" i="1" s="1"/>
  <c r="H429" i="8"/>
  <c r="I429" i="8" s="1"/>
  <c r="G652" i="1" s="1"/>
  <c r="H430" i="8"/>
  <c r="I430" i="8" s="1"/>
  <c r="G103" i="1" s="1"/>
  <c r="H431" i="8"/>
  <c r="I431" i="8" s="1"/>
  <c r="G653" i="1" s="1"/>
  <c r="H432" i="8"/>
  <c r="I432" i="8" s="1"/>
  <c r="G476" i="1" s="1"/>
  <c r="H433" i="8"/>
  <c r="I433" i="8" s="1"/>
  <c r="H434" i="8"/>
  <c r="I434" i="8" s="1"/>
  <c r="H435" i="8"/>
  <c r="I435" i="8" s="1"/>
  <c r="H436" i="8"/>
  <c r="I436" i="8" s="1"/>
  <c r="H437" i="8"/>
  <c r="I437" i="8" s="1"/>
  <c r="G526" i="1" s="1"/>
  <c r="H438" i="8"/>
  <c r="I438" i="8" s="1"/>
  <c r="H439" i="8"/>
  <c r="I439" i="8" s="1"/>
  <c r="H440" i="8"/>
  <c r="I440" i="8" s="1"/>
  <c r="G520" i="1" s="1"/>
  <c r="H441" i="8"/>
  <c r="I441" i="8" s="1"/>
  <c r="G406" i="1" s="1"/>
  <c r="H442" i="8"/>
  <c r="I442" i="8" s="1"/>
  <c r="G872" i="1" s="1"/>
  <c r="H443" i="8"/>
  <c r="I443" i="8" s="1"/>
  <c r="G490" i="1" s="1"/>
  <c r="H444" i="8"/>
  <c r="I444" i="8" s="1"/>
  <c r="H445" i="8"/>
  <c r="I445" i="8" s="1"/>
  <c r="H446" i="8"/>
  <c r="I446" i="8" s="1"/>
  <c r="H447" i="8"/>
  <c r="I447" i="8" s="1"/>
  <c r="H448" i="8"/>
  <c r="I448" i="8" s="1"/>
  <c r="H449" i="8"/>
  <c r="I449" i="8" s="1"/>
  <c r="G487" i="1" s="1"/>
  <c r="H450" i="8"/>
  <c r="I450" i="8" s="1"/>
  <c r="H451" i="8"/>
  <c r="I451" i="8" s="1"/>
  <c r="H452" i="8"/>
  <c r="I452" i="8" s="1"/>
  <c r="G104" i="1" s="1"/>
  <c r="H453" i="8"/>
  <c r="I453" i="8" s="1"/>
  <c r="G654" i="1" s="1"/>
  <c r="H454" i="8"/>
  <c r="I454" i="8" s="1"/>
  <c r="G457" i="1" s="1"/>
  <c r="H455" i="8"/>
  <c r="I455" i="8" s="1"/>
  <c r="G459" i="1" s="1"/>
  <c r="H456" i="8"/>
  <c r="I456" i="8" s="1"/>
  <c r="H457" i="8"/>
  <c r="I457" i="8" s="1"/>
  <c r="G537" i="1" s="1"/>
  <c r="H458" i="8"/>
  <c r="I458" i="8" s="1"/>
  <c r="H459" i="8"/>
  <c r="I459" i="8" s="1"/>
  <c r="G123" i="1" s="1"/>
  <c r="H460" i="8"/>
  <c r="I460" i="8" s="1"/>
  <c r="G673" i="1" s="1"/>
  <c r="H461" i="8"/>
  <c r="I461" i="8" s="1"/>
  <c r="H462" i="8"/>
  <c r="I462" i="8" s="1"/>
  <c r="G227" i="1" s="1"/>
  <c r="H463" i="8"/>
  <c r="I463" i="8" s="1"/>
  <c r="G777" i="1" s="1"/>
  <c r="H464" i="8"/>
  <c r="I464" i="8" s="1"/>
  <c r="H465" i="8"/>
  <c r="I465" i="8" s="1"/>
  <c r="G248" i="1" s="1"/>
  <c r="H466" i="8"/>
  <c r="I466" i="8" s="1"/>
  <c r="H467" i="8"/>
  <c r="I467" i="8" s="1"/>
  <c r="G798" i="1" s="1"/>
  <c r="H468" i="8"/>
  <c r="I468" i="8" s="1"/>
  <c r="I469" i="8"/>
  <c r="G249" i="1" s="1"/>
  <c r="I470" i="8"/>
  <c r="G799" i="1" s="1"/>
  <c r="H471" i="8"/>
  <c r="I471" i="8" s="1"/>
  <c r="G494" i="1" s="1"/>
  <c r="H472" i="8"/>
  <c r="I472" i="8" s="1"/>
  <c r="G495" i="1" s="1"/>
  <c r="H473" i="8"/>
  <c r="I473" i="8" s="1"/>
  <c r="G493" i="1" s="1"/>
  <c r="I475" i="8"/>
  <c r="G800" i="1" s="1"/>
  <c r="H476" i="8"/>
  <c r="I476" i="8" s="1"/>
  <c r="G360" i="1" s="1"/>
  <c r="H477" i="8"/>
  <c r="I477" i="8" s="1"/>
  <c r="G839" i="1" s="1"/>
  <c r="H478" i="8"/>
  <c r="I478" i="8" s="1"/>
  <c r="G489" i="1" s="1"/>
  <c r="H479" i="8"/>
  <c r="I479" i="8" s="1"/>
  <c r="G363" i="1" s="1"/>
  <c r="H480" i="8"/>
  <c r="I480" i="8" s="1"/>
  <c r="G842" i="1" s="1"/>
  <c r="H481" i="8"/>
  <c r="I481" i="8" s="1"/>
  <c r="G371" i="1" s="1"/>
  <c r="H482" i="8"/>
  <c r="I482" i="8" s="1"/>
  <c r="G847" i="1" s="1"/>
  <c r="H483" i="8"/>
  <c r="I483" i="8" s="1"/>
  <c r="G251" i="1" s="1"/>
  <c r="H484" i="8"/>
  <c r="I484" i="8" s="1"/>
  <c r="G374" i="1" s="1"/>
  <c r="H485" i="8"/>
  <c r="I485" i="8" s="1"/>
  <c r="G801" i="1" s="1"/>
  <c r="H486" i="8"/>
  <c r="I486" i="8" s="1"/>
  <c r="G850" i="1" s="1"/>
  <c r="H487" i="8"/>
  <c r="I487" i="8" s="1"/>
  <c r="G106" i="1" s="1"/>
  <c r="H488" i="8"/>
  <c r="I488" i="8" s="1"/>
  <c r="G656" i="1" s="1"/>
  <c r="H489" i="8"/>
  <c r="I489" i="8" s="1"/>
  <c r="G500" i="1" s="1"/>
  <c r="H490" i="8"/>
  <c r="I490" i="8" s="1"/>
  <c r="H491" i="8"/>
  <c r="I491" i="8" s="1"/>
  <c r="H492" i="8"/>
  <c r="I492" i="8" s="1"/>
  <c r="H493" i="8"/>
  <c r="I493" i="8" s="1"/>
  <c r="H494" i="8"/>
  <c r="I494" i="8" s="1"/>
  <c r="G470" i="1" s="1"/>
  <c r="H495" i="8"/>
  <c r="I495" i="8" s="1"/>
  <c r="H496" i="8"/>
  <c r="I496" i="8" s="1"/>
  <c r="H497" i="8"/>
  <c r="I497" i="8" s="1"/>
  <c r="G105" i="1" s="1"/>
  <c r="H498" i="8"/>
  <c r="I498" i="8" s="1"/>
  <c r="G655" i="1" s="1"/>
  <c r="H499" i="8"/>
  <c r="I499" i="8" s="1"/>
  <c r="G107" i="1" s="1"/>
  <c r="H500" i="8"/>
  <c r="I500" i="8" s="1"/>
  <c r="G657" i="1" s="1"/>
  <c r="H501" i="8"/>
  <c r="I501" i="8" s="1"/>
  <c r="G89" i="1" s="1"/>
  <c r="H502" i="8"/>
  <c r="I502" i="8" s="1"/>
  <c r="G639" i="1" s="1"/>
  <c r="H503" i="8"/>
  <c r="I503" i="8" s="1"/>
  <c r="G108" i="1" s="1"/>
  <c r="H504" i="8"/>
  <c r="I504" i="8" s="1"/>
  <c r="G109" i="1" s="1"/>
  <c r="H505" i="8"/>
  <c r="I505" i="8" s="1"/>
  <c r="G658" i="1" s="1"/>
  <c r="H506" i="8"/>
  <c r="I506" i="8" s="1"/>
  <c r="G659" i="1" s="1"/>
  <c r="H507" i="8"/>
  <c r="I507" i="8" s="1"/>
  <c r="G226" i="1" s="1"/>
  <c r="H508" i="8"/>
  <c r="I508" i="8" s="1"/>
  <c r="G776" i="1" s="1"/>
  <c r="H509" i="8"/>
  <c r="I509" i="8" s="1"/>
  <c r="G111" i="1" s="1"/>
  <c r="H510" i="8"/>
  <c r="I510" i="8" s="1"/>
  <c r="G112" i="1" s="1"/>
  <c r="H511" i="8"/>
  <c r="I511" i="8" s="1"/>
  <c r="G661" i="1" s="1"/>
  <c r="H512" i="8"/>
  <c r="I512" i="8" s="1"/>
  <c r="G662" i="1" s="1"/>
  <c r="H513" i="8"/>
  <c r="I513" i="8" s="1"/>
  <c r="G92" i="1" s="1"/>
  <c r="H514" i="8"/>
  <c r="I514" i="8" s="1"/>
  <c r="G93" i="1" s="1"/>
  <c r="H515" i="8"/>
  <c r="I515" i="8" s="1"/>
  <c r="G642" i="1" s="1"/>
  <c r="H516" i="8"/>
  <c r="I516" i="8" s="1"/>
  <c r="G643" i="1" s="1"/>
  <c r="H517" i="8"/>
  <c r="I517" i="8" s="1"/>
  <c r="G160" i="1" s="1"/>
  <c r="H518" i="8"/>
  <c r="I518" i="8" s="1"/>
  <c r="G710" i="1" s="1"/>
  <c r="H519" i="8"/>
  <c r="I519" i="8" s="1"/>
  <c r="G491" i="1" s="1"/>
  <c r="H520" i="8"/>
  <c r="I520" i="8" s="1"/>
  <c r="H521" i="8"/>
  <c r="I521" i="8" s="1"/>
  <c r="H522" i="8"/>
  <c r="I522" i="8" s="1"/>
  <c r="G35" i="1" s="1"/>
  <c r="H523" i="8"/>
  <c r="I523" i="8" s="1"/>
  <c r="G585" i="1" s="1"/>
  <c r="H524" i="8"/>
  <c r="I524" i="8" s="1"/>
  <c r="H525" i="8"/>
  <c r="I525" i="8" s="1"/>
  <c r="H526" i="8"/>
  <c r="I526" i="8" s="1"/>
  <c r="G451" i="1" s="1"/>
  <c r="H527" i="8"/>
  <c r="I527" i="8" s="1"/>
  <c r="H528" i="8"/>
  <c r="I528" i="8" s="1"/>
  <c r="G228" i="1" s="1"/>
  <c r="H529" i="8"/>
  <c r="I529" i="8" s="1"/>
  <c r="G778" i="1" s="1"/>
  <c r="H530" i="8"/>
  <c r="I530" i="8" s="1"/>
  <c r="H531" i="8"/>
  <c r="I531" i="8" s="1"/>
  <c r="G113" i="1" s="1"/>
  <c r="H532" i="8"/>
  <c r="I532" i="8" s="1"/>
  <c r="G663" i="1" s="1"/>
  <c r="H533" i="8"/>
  <c r="I533" i="8" s="1"/>
  <c r="G510" i="1" s="1"/>
  <c r="H534" i="8"/>
  <c r="I534" i="8" s="1"/>
  <c r="H535" i="8"/>
  <c r="I535" i="8" s="1"/>
  <c r="G229" i="1" s="1"/>
  <c r="H536" i="8"/>
  <c r="I536" i="8" s="1"/>
  <c r="G779" i="1" s="1"/>
  <c r="H537" i="8"/>
  <c r="I537" i="8" s="1"/>
  <c r="H538" i="8"/>
  <c r="I538" i="8" s="1"/>
  <c r="G114" i="1" s="1"/>
  <c r="H539" i="8"/>
  <c r="I539" i="8" s="1"/>
  <c r="G664" i="1" s="1"/>
  <c r="H540" i="8"/>
  <c r="I540" i="8" s="1"/>
  <c r="H541" i="8"/>
  <c r="I541" i="8" s="1"/>
  <c r="H542" i="8"/>
  <c r="I542" i="8" s="1"/>
  <c r="H543" i="8"/>
  <c r="I543" i="8" s="1"/>
  <c r="H544" i="8"/>
  <c r="I544" i="8" s="1"/>
  <c r="G422" i="1" s="1"/>
  <c r="H545" i="8"/>
  <c r="I545" i="8" s="1"/>
  <c r="G172" i="1" s="1"/>
  <c r="H546" i="8"/>
  <c r="I546" i="8" s="1"/>
  <c r="G722" i="1" s="1"/>
  <c r="H547" i="8"/>
  <c r="I547" i="8" s="1"/>
  <c r="G423" i="1" s="1"/>
  <c r="H548" i="8"/>
  <c r="I548" i="8" s="1"/>
  <c r="G173" i="1" s="1"/>
  <c r="H549" i="8"/>
  <c r="I549" i="8" s="1"/>
  <c r="G723" i="1" s="1"/>
  <c r="H550" i="8"/>
  <c r="I550" i="8" s="1"/>
  <c r="G421" i="1" s="1"/>
  <c r="H551" i="8"/>
  <c r="I551" i="8" s="1"/>
  <c r="G171" i="1" s="1"/>
  <c r="H552" i="8"/>
  <c r="I552" i="8" s="1"/>
  <c r="G721" i="1" s="1"/>
  <c r="H553" i="8"/>
  <c r="I553" i="8" s="1"/>
  <c r="G425" i="1" s="1"/>
  <c r="H554" i="8"/>
  <c r="I554" i="8" s="1"/>
  <c r="G175" i="1" s="1"/>
  <c r="H555" i="8"/>
  <c r="I555" i="8" s="1"/>
  <c r="G725" i="1" s="1"/>
  <c r="H556" i="8"/>
  <c r="I556" i="8" s="1"/>
  <c r="G430" i="1" s="1"/>
  <c r="H557" i="8"/>
  <c r="I557" i="8" s="1"/>
  <c r="G426" i="1" s="1"/>
  <c r="H558" i="8"/>
  <c r="I558" i="8" s="1"/>
  <c r="G176" i="1" s="1"/>
  <c r="H559" i="8"/>
  <c r="I559" i="8" s="1"/>
  <c r="G726" i="1" s="1"/>
  <c r="H560" i="8"/>
  <c r="I560" i="8" s="1"/>
  <c r="G427" i="1" s="1"/>
  <c r="H561" i="8"/>
  <c r="I561" i="8" s="1"/>
  <c r="G177" i="1" s="1"/>
  <c r="H562" i="8"/>
  <c r="I562" i="8" s="1"/>
  <c r="G727" i="1" s="1"/>
  <c r="H563" i="8"/>
  <c r="I563" i="8" s="1"/>
  <c r="G367" i="1" s="1"/>
  <c r="H564" i="8"/>
  <c r="I564" i="8" s="1"/>
  <c r="G195" i="1" s="1"/>
  <c r="H565" i="8"/>
  <c r="I565" i="8" s="1"/>
  <c r="G745" i="1" s="1"/>
  <c r="H566" i="8"/>
  <c r="I566" i="8" s="1"/>
  <c r="G542" i="1" s="1"/>
  <c r="H567" i="8"/>
  <c r="I567" i="8" s="1"/>
  <c r="G540" i="1" s="1"/>
  <c r="H568" i="8"/>
  <c r="I568" i="8" s="1"/>
  <c r="G541" i="1" s="1"/>
  <c r="H569" i="8"/>
  <c r="I569" i="8" s="1"/>
  <c r="G539" i="1" s="1"/>
  <c r="H570" i="8"/>
  <c r="I570" i="8" s="1"/>
  <c r="G543" i="1" s="1"/>
  <c r="H571" i="8"/>
  <c r="I571" i="8" s="1"/>
  <c r="G544" i="1" s="1"/>
  <c r="H572" i="8"/>
  <c r="I572" i="8" s="1"/>
  <c r="G545" i="1" s="1"/>
  <c r="H573" i="8"/>
  <c r="I573" i="8" s="1"/>
  <c r="G492" i="1" s="1"/>
  <c r="H574" i="8"/>
  <c r="I574" i="8" s="1"/>
  <c r="G524" i="1" s="1"/>
  <c r="H575" i="8"/>
  <c r="I575" i="8" s="1"/>
  <c r="H576" i="8"/>
  <c r="I576" i="8" s="1"/>
  <c r="H577" i="8"/>
  <c r="I577" i="8" s="1"/>
  <c r="G115" i="1" s="1"/>
  <c r="H578" i="8"/>
  <c r="I578" i="8" s="1"/>
  <c r="G665" i="1" s="1"/>
  <c r="H579" i="8"/>
  <c r="I579" i="8" s="1"/>
  <c r="G116" i="1" s="1"/>
  <c r="H580" i="8"/>
  <c r="I580" i="8" s="1"/>
  <c r="G666" i="1" s="1"/>
  <c r="H581" i="8"/>
  <c r="I581" i="8" s="1"/>
  <c r="G441" i="1" s="1"/>
  <c r="H582" i="8"/>
  <c r="I582" i="8" s="1"/>
  <c r="G442" i="1" s="1"/>
  <c r="H583" i="8"/>
  <c r="I583" i="8" s="1"/>
  <c r="H584" i="8"/>
  <c r="I584" i="8" s="1"/>
  <c r="G230" i="1" s="1"/>
  <c r="H585" i="8"/>
  <c r="I585" i="8" s="1"/>
  <c r="G780" i="1" s="1"/>
  <c r="H586" i="8"/>
  <c r="I586" i="8" s="1"/>
  <c r="H587" i="8"/>
  <c r="I587" i="8" s="1"/>
  <c r="G460" i="1" s="1"/>
  <c r="H588" i="8"/>
  <c r="I588" i="8" s="1"/>
  <c r="G335" i="1" s="1"/>
  <c r="H589" i="8"/>
  <c r="I589" i="8" s="1"/>
  <c r="G187" i="1" s="1"/>
  <c r="H590" i="8"/>
  <c r="I590" i="8" s="1"/>
  <c r="G737" i="1" s="1"/>
  <c r="H591" i="8"/>
  <c r="I591" i="8" s="1"/>
  <c r="G816" i="1" s="1"/>
  <c r="H592" i="8"/>
  <c r="I592" i="8" s="1"/>
  <c r="G463" i="1" s="1"/>
  <c r="H593" i="8"/>
  <c r="I593" i="8" s="1"/>
  <c r="G344" i="1" s="1"/>
  <c r="H594" i="8"/>
  <c r="I594" i="8" s="1"/>
  <c r="G236" i="1" s="1"/>
  <c r="H595" i="8"/>
  <c r="I595" i="8" s="1"/>
  <c r="G786" i="1" s="1"/>
  <c r="H596" i="8"/>
  <c r="I596" i="8" s="1"/>
  <c r="G826" i="1" s="1"/>
  <c r="H597" i="8"/>
  <c r="I597" i="8" s="1"/>
  <c r="G464" i="1" s="1"/>
  <c r="H598" i="8"/>
  <c r="I598" i="8" s="1"/>
  <c r="G117" i="1" s="1"/>
  <c r="H599" i="8"/>
  <c r="I599" i="8" s="1"/>
  <c r="G667" i="1" s="1"/>
  <c r="H600" i="8"/>
  <c r="I600" i="8" s="1"/>
  <c r="G62" i="1" s="1"/>
  <c r="H601" i="8"/>
  <c r="I601" i="8" s="1"/>
  <c r="G63" i="1" s="1"/>
  <c r="H602" i="8"/>
  <c r="I602" i="8" s="1"/>
  <c r="G64" i="1" s="1"/>
  <c r="H603" i="8"/>
  <c r="I603" i="8" s="1"/>
  <c r="G65" i="1" s="1"/>
  <c r="H604" i="8"/>
  <c r="I604" i="8" s="1"/>
  <c r="G612" i="1" s="1"/>
  <c r="H605" i="8"/>
  <c r="I605" i="8" s="1"/>
  <c r="G613" i="1" s="1"/>
  <c r="H606" i="8"/>
  <c r="I606" i="8" s="1"/>
  <c r="G614" i="1" s="1"/>
  <c r="H607" i="8"/>
  <c r="I607" i="8" s="1"/>
  <c r="G615" i="1" s="1"/>
  <c r="H608" i="8"/>
  <c r="I608" i="8" s="1"/>
  <c r="G118" i="1" s="1"/>
  <c r="H609" i="8"/>
  <c r="I609" i="8" s="1"/>
  <c r="G668" i="1" s="1"/>
  <c r="H610" i="8"/>
  <c r="I610" i="8" s="1"/>
  <c r="H611" i="8"/>
  <c r="I611" i="8" s="1"/>
  <c r="G120" i="1" s="1"/>
  <c r="H612" i="8"/>
  <c r="I612" i="8" s="1"/>
  <c r="G670" i="1" s="1"/>
  <c r="H613" i="8"/>
  <c r="I613" i="8" s="1"/>
  <c r="G121" i="1" s="1"/>
  <c r="H614" i="8"/>
  <c r="I614" i="8" s="1"/>
  <c r="G122" i="1" s="1"/>
  <c r="H615" i="8"/>
  <c r="I615" i="8" s="1"/>
  <c r="G671" i="1" s="1"/>
  <c r="H616" i="8"/>
  <c r="I616" i="8" s="1"/>
  <c r="G672" i="1" s="1"/>
  <c r="H617" i="8"/>
  <c r="I617" i="8" s="1"/>
  <c r="G514" i="1" s="1"/>
  <c r="H618" i="8"/>
  <c r="I618" i="8" s="1"/>
  <c r="H619" i="8"/>
  <c r="I619" i="8" s="1"/>
  <c r="H620" i="8"/>
  <c r="I620" i="8" s="1"/>
  <c r="G125" i="1" s="1"/>
  <c r="H621" i="8"/>
  <c r="I621" i="8" s="1"/>
  <c r="G126" i="1" s="1"/>
  <c r="H622" i="8"/>
  <c r="I622" i="8" s="1"/>
  <c r="G675" i="1" s="1"/>
  <c r="H623" i="8"/>
  <c r="I623" i="8" s="1"/>
  <c r="G676" i="1" s="1"/>
  <c r="H624" i="8"/>
  <c r="I624" i="8" s="1"/>
  <c r="G127" i="1" s="1"/>
  <c r="H625" i="8"/>
  <c r="I625" i="8" s="1"/>
  <c r="G677" i="1" s="1"/>
  <c r="H626" i="8"/>
  <c r="I626" i="8" s="1"/>
  <c r="G128" i="1" s="1"/>
  <c r="H627" i="8"/>
  <c r="I627" i="8" s="1"/>
  <c r="G678" i="1" s="1"/>
  <c r="H628" i="8"/>
  <c r="I628" i="8" s="1"/>
  <c r="G156" i="1" s="1"/>
  <c r="H629" i="8"/>
  <c r="I629" i="8" s="1"/>
  <c r="G706" i="1" s="1"/>
  <c r="H630" i="8"/>
  <c r="I630" i="8" s="1"/>
  <c r="G488" i="1" s="1"/>
  <c r="H631" i="8"/>
  <c r="I631" i="8" s="1"/>
  <c r="H632" i="8"/>
  <c r="I632" i="8" s="1"/>
  <c r="H633" i="8"/>
  <c r="I633" i="8" s="1"/>
  <c r="H634" i="8"/>
  <c r="I634" i="8" s="1"/>
  <c r="G98" i="1" s="1"/>
  <c r="H635" i="8"/>
  <c r="I635" i="8" s="1"/>
  <c r="H636" i="8"/>
  <c r="I636" i="8" s="1"/>
  <c r="G100" i="1" s="1"/>
  <c r="H637" i="8"/>
  <c r="I637" i="8" s="1"/>
  <c r="G648" i="1" s="1"/>
  <c r="H638" i="8"/>
  <c r="I638" i="8" s="1"/>
  <c r="H639" i="8"/>
  <c r="I639" i="8" s="1"/>
  <c r="G650" i="1" s="1"/>
  <c r="H640" i="8"/>
  <c r="I640" i="8" s="1"/>
  <c r="G486" i="1" s="1"/>
  <c r="H641" i="8"/>
  <c r="I641" i="8" s="1"/>
  <c r="H642" i="8"/>
  <c r="I642" i="8" s="1"/>
  <c r="H643" i="8"/>
  <c r="I643" i="8" s="1"/>
  <c r="G129" i="1" s="1"/>
  <c r="H644" i="8"/>
  <c r="I644" i="8" s="1"/>
  <c r="G679" i="1" s="1"/>
  <c r="H645" i="8"/>
  <c r="I645" i="8" s="1"/>
  <c r="G130" i="1" s="1"/>
  <c r="H646" i="8"/>
  <c r="I646" i="8" s="1"/>
  <c r="G680" i="1" s="1"/>
  <c r="H647" i="8"/>
  <c r="I647" i="8" s="1"/>
  <c r="H648" i="8"/>
  <c r="I648" i="8" s="1"/>
  <c r="G131" i="1" s="1"/>
  <c r="H649" i="8"/>
  <c r="I649" i="8" s="1"/>
  <c r="G681" i="1" s="1"/>
  <c r="H650" i="8"/>
  <c r="I650" i="8" s="1"/>
  <c r="G472" i="1" s="1"/>
  <c r="H651" i="8"/>
  <c r="I651" i="8" s="1"/>
  <c r="H652" i="8"/>
  <c r="I652" i="8" s="1"/>
  <c r="G357" i="1" s="1"/>
  <c r="H653" i="8"/>
  <c r="I653" i="8" s="1"/>
  <c r="H654" i="8"/>
  <c r="I654" i="8" s="1"/>
  <c r="H655" i="8"/>
  <c r="I655" i="8" s="1"/>
  <c r="G14" i="1" s="1"/>
  <c r="H656" i="8"/>
  <c r="I656" i="8" s="1"/>
  <c r="G564" i="1" s="1"/>
  <c r="H657" i="8"/>
  <c r="I657" i="8" s="1"/>
  <c r="H658" i="8"/>
  <c r="I658" i="8" s="1"/>
  <c r="H659" i="8"/>
  <c r="I659" i="8" s="1"/>
  <c r="H660" i="8"/>
  <c r="I660" i="8" s="1"/>
  <c r="G67" i="1" s="1"/>
  <c r="H661" i="8"/>
  <c r="I661" i="8" s="1"/>
  <c r="G68" i="1" s="1"/>
  <c r="H662" i="8"/>
  <c r="I662" i="8" s="1"/>
  <c r="G69" i="1" s="1"/>
  <c r="H663" i="8"/>
  <c r="I663" i="8" s="1"/>
  <c r="G617" i="1" s="1"/>
  <c r="H664" i="8"/>
  <c r="I664" i="8" s="1"/>
  <c r="G618" i="1" s="1"/>
  <c r="H665" i="8"/>
  <c r="I665" i="8" s="1"/>
  <c r="G619" i="1" s="1"/>
  <c r="H666" i="8"/>
  <c r="I666" i="8" s="1"/>
  <c r="G133" i="1" s="1"/>
  <c r="H667" i="8"/>
  <c r="I667" i="8" s="1"/>
  <c r="G683" i="1" s="1"/>
  <c r="H668" i="8"/>
  <c r="I668" i="8" s="1"/>
  <c r="G501" i="1" s="1"/>
  <c r="H669" i="8"/>
  <c r="I669" i="8" s="1"/>
  <c r="H670" i="8"/>
  <c r="I670" i="8" s="1"/>
  <c r="G231" i="1" s="1"/>
  <c r="H671" i="8"/>
  <c r="I671" i="8" s="1"/>
  <c r="G781" i="1" s="1"/>
  <c r="H672" i="8"/>
  <c r="I672" i="8" s="1"/>
  <c r="H673" i="8"/>
  <c r="I673" i="8" s="1"/>
  <c r="G471" i="1" s="1"/>
  <c r="H674" i="8"/>
  <c r="I674" i="8" s="1"/>
  <c r="H675" i="8"/>
  <c r="I675" i="8" s="1"/>
  <c r="G238" i="1" s="1"/>
  <c r="H676" i="8"/>
  <c r="I676" i="8" s="1"/>
  <c r="G788" i="1" s="1"/>
  <c r="H677" i="8"/>
  <c r="I677" i="8" s="1"/>
  <c r="H678" i="8"/>
  <c r="I678" i="8" s="1"/>
  <c r="G134" i="1" s="1"/>
  <c r="H679" i="8"/>
  <c r="I679" i="8" s="1"/>
  <c r="G684" i="1" s="1"/>
  <c r="H680" i="8"/>
  <c r="I680" i="8" s="1"/>
  <c r="G135" i="1" s="1"/>
  <c r="H681" i="8"/>
  <c r="I681" i="8" s="1"/>
  <c r="G685" i="1" s="1"/>
  <c r="H682" i="8"/>
  <c r="I682" i="8" s="1"/>
  <c r="G136" i="1" s="1"/>
  <c r="H683" i="8"/>
  <c r="I683" i="8" s="1"/>
  <c r="G686" i="1" s="1"/>
  <c r="H684" i="8"/>
  <c r="I684" i="8" s="1"/>
  <c r="G137" i="1" s="1"/>
  <c r="H685" i="8"/>
  <c r="I685" i="8" s="1"/>
  <c r="G687" i="1" s="1"/>
  <c r="H686" i="8"/>
  <c r="I686" i="8" s="1"/>
  <c r="G140" i="1" s="1"/>
  <c r="H687" i="8"/>
  <c r="I687" i="8" s="1"/>
  <c r="G690" i="1" s="1"/>
  <c r="H688" i="8"/>
  <c r="I688" i="8" s="1"/>
  <c r="G141" i="1" s="1"/>
  <c r="H689" i="8"/>
  <c r="I689" i="8" s="1"/>
  <c r="G691" i="1" s="1"/>
  <c r="H690" i="8"/>
  <c r="I690" i="8" s="1"/>
  <c r="G142" i="1" s="1"/>
  <c r="H691" i="8"/>
  <c r="I691" i="8" s="1"/>
  <c r="G143" i="1" s="1"/>
  <c r="H692" i="8"/>
  <c r="I692" i="8" s="1"/>
  <c r="G692" i="1" s="1"/>
  <c r="H693" i="8"/>
  <c r="I693" i="8" s="1"/>
  <c r="G693" i="1" s="1"/>
  <c r="H694" i="8"/>
  <c r="I694" i="8" s="1"/>
  <c r="G144" i="1" s="1"/>
  <c r="H695" i="8"/>
  <c r="I695" i="8" s="1"/>
  <c r="G694" i="1" s="1"/>
  <c r="H696" i="8"/>
  <c r="I696" i="8" s="1"/>
  <c r="G499" i="1" s="1"/>
  <c r="H697" i="8"/>
  <c r="I697" i="8" s="1"/>
  <c r="H698" i="8"/>
  <c r="I698" i="8" s="1"/>
  <c r="G232" i="1" s="1"/>
  <c r="H699" i="8"/>
  <c r="I699" i="8" s="1"/>
  <c r="G782" i="1" s="1"/>
  <c r="H700" i="8"/>
  <c r="I700" i="8" s="1"/>
  <c r="H701" i="8"/>
  <c r="I701" i="8" s="1"/>
  <c r="G254" i="1" s="1"/>
  <c r="H702" i="8"/>
  <c r="I702" i="8" s="1"/>
  <c r="G551" i="1" s="1"/>
  <c r="H703" i="8"/>
  <c r="I703" i="8" s="1"/>
  <c r="G477" i="1" s="1"/>
  <c r="H704" i="8"/>
  <c r="I704" i="8" s="1"/>
  <c r="G804" i="1" s="1"/>
  <c r="H705" i="8"/>
  <c r="I705" i="8" s="1"/>
  <c r="G255" i="1" s="1"/>
  <c r="H706" i="8"/>
  <c r="I706" i="8" s="1"/>
  <c r="G805" i="1" s="1"/>
  <c r="H707" i="8"/>
  <c r="I707" i="8" s="1"/>
  <c r="G256" i="1" s="1"/>
  <c r="H708" i="8"/>
  <c r="I708" i="8" s="1"/>
  <c r="G806" i="1" s="1"/>
  <c r="H709" i="8"/>
  <c r="I709" i="8" s="1"/>
  <c r="G257" i="1" s="1"/>
  <c r="H710" i="8"/>
  <c r="I710" i="8" s="1"/>
  <c r="G807" i="1" s="1"/>
  <c r="H711" i="8"/>
  <c r="I711" i="8" s="1"/>
  <c r="G258" i="1" s="1"/>
  <c r="H712" i="8"/>
  <c r="I712" i="8" s="1"/>
  <c r="G808" i="1" s="1"/>
  <c r="H713" i="8"/>
  <c r="I713" i="8" s="1"/>
  <c r="G259" i="1" s="1"/>
  <c r="H714" i="8"/>
  <c r="I714" i="8" s="1"/>
  <c r="G809" i="1" s="1"/>
  <c r="H715" i="8"/>
  <c r="I715" i="8" s="1"/>
  <c r="G54" i="1" s="1"/>
  <c r="H716" i="8"/>
  <c r="I716" i="8" s="1"/>
  <c r="G604" i="1" s="1"/>
  <c r="H717" i="8"/>
  <c r="I717" i="8" s="1"/>
  <c r="H718" i="8"/>
  <c r="I718" i="8" s="1"/>
  <c r="H719" i="8"/>
  <c r="I719" i="8" s="1"/>
  <c r="G398" i="1" s="1"/>
  <c r="H720" i="8"/>
  <c r="I720" i="8" s="1"/>
  <c r="G866" i="1" s="1"/>
  <c r="H721" i="8"/>
  <c r="I721" i="8" s="1"/>
  <c r="G454" i="1" s="1"/>
  <c r="H722" i="8"/>
  <c r="I722" i="8" s="1"/>
  <c r="G338" i="1" s="1"/>
  <c r="H723" i="8"/>
  <c r="I723" i="8" s="1"/>
  <c r="G819" i="1" s="1"/>
  <c r="H724" i="8"/>
  <c r="I724" i="8" s="1"/>
  <c r="G455" i="1" s="1"/>
  <c r="H725" i="8"/>
  <c r="I725" i="8" s="1"/>
  <c r="H726" i="8"/>
  <c r="I726" i="8" s="1"/>
  <c r="G337" i="1" s="1"/>
  <c r="H727" i="8"/>
  <c r="I727" i="8" s="1"/>
  <c r="G818" i="1" s="1"/>
  <c r="H728" i="8"/>
  <c r="I728" i="8" s="1"/>
  <c r="G399" i="1" s="1"/>
  <c r="H729" i="8"/>
  <c r="I729" i="8" s="1"/>
  <c r="G867" i="1" s="1"/>
  <c r="H730" i="8"/>
  <c r="I730" i="8" s="1"/>
  <c r="G381" i="1" s="1"/>
  <c r="H731" i="8"/>
  <c r="I731" i="8" s="1"/>
  <c r="G536" i="1" s="1"/>
  <c r="H732" i="8"/>
  <c r="I732" i="8" s="1"/>
  <c r="G857" i="1" s="1"/>
  <c r="H733" i="8"/>
  <c r="I733" i="8" s="1"/>
  <c r="G339" i="1" s="1"/>
  <c r="H734" i="8"/>
  <c r="I734" i="8" s="1"/>
  <c r="G820" i="1" s="1"/>
  <c r="H735" i="8"/>
  <c r="I735" i="8" s="1"/>
  <c r="G821" i="1" s="1"/>
  <c r="H736" i="8"/>
  <c r="I736" i="8" s="1"/>
  <c r="G456" i="1" s="1"/>
  <c r="H737" i="8"/>
  <c r="I737" i="8" s="1"/>
  <c r="G119" i="1" s="1"/>
  <c r="H738" i="8"/>
  <c r="I738" i="8" s="1"/>
  <c r="G669" i="1" s="1"/>
  <c r="H739" i="8"/>
  <c r="I739" i="8" s="1"/>
  <c r="G149" i="1" s="1"/>
  <c r="H740" i="8"/>
  <c r="I740" i="8" s="1"/>
  <c r="G699" i="1" s="1"/>
  <c r="H741" i="8"/>
  <c r="I741" i="8" s="1"/>
  <c r="G145" i="1" s="1"/>
  <c r="H742" i="8"/>
  <c r="I742" i="8" s="1"/>
  <c r="G146" i="1" s="1"/>
  <c r="H743" i="8"/>
  <c r="I743" i="8" s="1"/>
  <c r="G147" i="1" s="1"/>
  <c r="H744" i="8"/>
  <c r="I744" i="8" s="1"/>
  <c r="G148" i="1" s="1"/>
  <c r="H745" i="8"/>
  <c r="I745" i="8" s="1"/>
  <c r="G695" i="1" s="1"/>
  <c r="H746" i="8"/>
  <c r="I746" i="8" s="1"/>
  <c r="G696" i="1" s="1"/>
  <c r="H747" i="8"/>
  <c r="I747" i="8" s="1"/>
  <c r="G697" i="1" s="1"/>
  <c r="H748" i="8"/>
  <c r="I748" i="8" s="1"/>
  <c r="G698" i="1" s="1"/>
  <c r="H749" i="8"/>
  <c r="I749" i="8" s="1"/>
  <c r="G217" i="1" s="1"/>
  <c r="H750" i="8"/>
  <c r="I750" i="8" s="1"/>
  <c r="G767" i="1" s="1"/>
  <c r="H751" i="8"/>
  <c r="I751" i="8" s="1"/>
  <c r="G531" i="1" s="1"/>
  <c r="H752" i="8"/>
  <c r="I752" i="8" s="1"/>
  <c r="H753" i="8"/>
  <c r="I753" i="8" s="1"/>
  <c r="H754" i="8"/>
  <c r="I754" i="8" s="1"/>
  <c r="G138" i="1" s="1"/>
  <c r="H755" i="8"/>
  <c r="I755" i="8" s="1"/>
  <c r="G688" i="1" s="1"/>
  <c r="H756" i="8"/>
  <c r="I756" i="8" s="1"/>
  <c r="G60" i="1" s="1"/>
  <c r="H757" i="8"/>
  <c r="I757" i="8" s="1"/>
  <c r="G610" i="1" s="1"/>
  <c r="H758" i="8"/>
  <c r="I758" i="8" s="1"/>
  <c r="G39" i="1" s="1"/>
  <c r="H759" i="8"/>
  <c r="I759" i="8" s="1"/>
  <c r="G589" i="1" s="1"/>
  <c r="H760" i="8"/>
  <c r="I760" i="8" s="1"/>
  <c r="H761" i="8"/>
  <c r="I761" i="8" s="1"/>
  <c r="H762" i="8"/>
  <c r="I762" i="8" s="1"/>
  <c r="G479" i="1" s="1"/>
  <c r="H763" i="8"/>
  <c r="I763" i="8" s="1"/>
  <c r="H764" i="8"/>
  <c r="I764" i="8" s="1"/>
  <c r="H765" i="8"/>
  <c r="I765" i="8" s="1"/>
  <c r="G152" i="1" s="1"/>
  <c r="H766" i="8"/>
  <c r="I766" i="8" s="1"/>
  <c r="G702" i="1" s="1"/>
  <c r="H767" i="8"/>
  <c r="I767" i="8" s="1"/>
  <c r="G502" i="1" s="1"/>
  <c r="H768" i="8"/>
  <c r="I768" i="8" s="1"/>
  <c r="H769" i="8"/>
  <c r="I769" i="8" s="1"/>
  <c r="G233" i="1" s="1"/>
  <c r="H770" i="8"/>
  <c r="I770" i="8" s="1"/>
  <c r="G783" i="1" s="1"/>
  <c r="H771" i="8"/>
  <c r="I771" i="8" s="1"/>
  <c r="H772" i="8"/>
  <c r="I772" i="8" s="1"/>
  <c r="H773" i="8"/>
  <c r="I773" i="8" s="1"/>
  <c r="G154" i="1" s="1"/>
  <c r="H774" i="8"/>
  <c r="I774" i="8" s="1"/>
  <c r="G155" i="1" s="1"/>
  <c r="H775" i="8"/>
  <c r="I775" i="8" s="1"/>
  <c r="G548" i="1" s="1"/>
  <c r="H776" i="8"/>
  <c r="I776" i="8" s="1"/>
  <c r="H777" i="8"/>
  <c r="I777" i="8" s="1"/>
  <c r="G704" i="1" s="1"/>
  <c r="H778" i="8"/>
  <c r="I778" i="8" s="1"/>
  <c r="G705" i="1" s="1"/>
  <c r="H779" i="8"/>
  <c r="I779" i="8" s="1"/>
  <c r="G521" i="1" s="1"/>
  <c r="H780" i="8"/>
  <c r="I780" i="8" s="1"/>
  <c r="H781" i="8"/>
  <c r="I781" i="8" s="1"/>
  <c r="H782" i="8"/>
  <c r="I782" i="8" s="1"/>
  <c r="G522" i="1" s="1"/>
  <c r="H783" i="8"/>
  <c r="I783" i="8" s="1"/>
  <c r="G418" i="1" s="1"/>
  <c r="H784" i="8"/>
  <c r="I784" i="8" s="1"/>
  <c r="G185" i="1" s="1"/>
  <c r="H785" i="8"/>
  <c r="I785" i="8" s="1"/>
  <c r="G735" i="1" s="1"/>
  <c r="H786" i="8"/>
  <c r="I786" i="8" s="1"/>
  <c r="G882" i="1" s="1"/>
  <c r="H787" i="8"/>
  <c r="I787" i="8" s="1"/>
  <c r="G523" i="1" s="1"/>
  <c r="H788" i="8"/>
  <c r="I788" i="8" s="1"/>
  <c r="G453" i="1" s="1"/>
  <c r="H789" i="8"/>
  <c r="I789" i="8" s="1"/>
  <c r="H790" i="8"/>
  <c r="I790" i="8" s="1"/>
  <c r="G234" i="1" s="1"/>
  <c r="H791" i="8"/>
  <c r="I791" i="8" s="1"/>
  <c r="G784" i="1" s="1"/>
  <c r="H792" i="8"/>
  <c r="I792" i="8" s="1"/>
  <c r="H793" i="8"/>
  <c r="I793" i="8" s="1"/>
  <c r="G162" i="1" s="1"/>
  <c r="H794" i="8"/>
  <c r="I794" i="8" s="1"/>
  <c r="G712" i="1" s="1"/>
  <c r="H795" i="8"/>
  <c r="I795" i="8" s="1"/>
  <c r="G163" i="1" s="1"/>
  <c r="H796" i="8"/>
  <c r="I796" i="8" s="1"/>
  <c r="G713" i="1" s="1"/>
  <c r="H797" i="8"/>
  <c r="I797" i="8" s="1"/>
  <c r="G164" i="1" s="1"/>
  <c r="H798" i="8"/>
  <c r="I798" i="8" s="1"/>
  <c r="G714" i="1" s="1"/>
  <c r="H799" i="8"/>
  <c r="I799" i="8" s="1"/>
  <c r="G165" i="1" s="1"/>
  <c r="H800" i="8"/>
  <c r="I800" i="8" s="1"/>
  <c r="G715" i="1" s="1"/>
  <c r="H801" i="8"/>
  <c r="I801" i="8" s="1"/>
  <c r="G166" i="1" s="1"/>
  <c r="H802" i="8"/>
  <c r="I802" i="8" s="1"/>
  <c r="G716" i="1" s="1"/>
  <c r="H803" i="8"/>
  <c r="I803" i="8" s="1"/>
  <c r="H804" i="8"/>
  <c r="I804" i="8" s="1"/>
  <c r="H805" i="8"/>
  <c r="I805" i="8" s="1"/>
  <c r="G468" i="1" s="1"/>
  <c r="H806" i="8"/>
  <c r="I806" i="8" s="1"/>
  <c r="G247" i="1" s="1"/>
  <c r="H807" i="8"/>
  <c r="I807" i="8" s="1"/>
  <c r="G797" i="1" s="1"/>
  <c r="H808" i="8"/>
  <c r="I808" i="8" s="1"/>
  <c r="G359" i="1" s="1"/>
  <c r="H809" i="8"/>
  <c r="I809" i="8" s="1"/>
  <c r="G838" i="1" s="1"/>
  <c r="H810" i="8"/>
  <c r="I810" i="8" s="1"/>
  <c r="G450" i="1" s="1"/>
  <c r="H811" i="8"/>
  <c r="I811" i="8" s="1"/>
  <c r="G184" i="1" s="1"/>
  <c r="H812" i="8"/>
  <c r="I812" i="8" s="1"/>
  <c r="G734" i="1" s="1"/>
  <c r="H813" i="8"/>
  <c r="I813" i="8" s="1"/>
  <c r="G534" i="1" s="1"/>
  <c r="H814" i="8"/>
  <c r="I814" i="8" s="1"/>
  <c r="H815" i="8"/>
  <c r="I815" i="8" s="1"/>
  <c r="G235" i="1" s="1"/>
  <c r="H816" i="8"/>
  <c r="I816" i="8" s="1"/>
  <c r="G785" i="1" s="1"/>
  <c r="H817" i="8"/>
  <c r="I817" i="8" s="1"/>
  <c r="H818" i="8"/>
  <c r="I818" i="8" s="1"/>
  <c r="G167" i="1" s="1"/>
  <c r="H819" i="8"/>
  <c r="I819" i="8" s="1"/>
  <c r="G717" i="1" s="1"/>
  <c r="H820" i="8"/>
  <c r="I820" i="8" s="1"/>
  <c r="G55" i="1" s="1"/>
  <c r="H821" i="8"/>
  <c r="I821" i="8" s="1"/>
  <c r="G605" i="1" s="1"/>
  <c r="H2" i="8"/>
  <c r="I2" i="8" s="1"/>
  <c r="G394" i="1" l="1"/>
  <c r="O24" i="8"/>
  <c r="G348" i="1"/>
  <c r="O35" i="8"/>
  <c r="G841" i="1"/>
  <c r="N20" i="8"/>
  <c r="G623" i="1"/>
  <c r="P44" i="8"/>
  <c r="G852" i="1"/>
  <c r="N10" i="8"/>
  <c r="G336" i="1"/>
  <c r="O41" i="8"/>
  <c r="G871" i="1"/>
  <c r="N17" i="8"/>
  <c r="G379" i="1"/>
  <c r="O25" i="8"/>
  <c r="G837" i="1"/>
  <c r="N55" i="8"/>
  <c r="G380" i="1"/>
  <c r="O40" i="8"/>
  <c r="G424" i="1"/>
  <c r="O65" i="8"/>
  <c r="G603" i="1"/>
  <c r="P64" i="8"/>
  <c r="G854" i="1"/>
  <c r="N62" i="8"/>
  <c r="G844" i="1"/>
  <c r="N43" i="8"/>
  <c r="G365" i="1"/>
  <c r="O60" i="8"/>
  <c r="G835" i="1"/>
  <c r="N58" i="8"/>
  <c r="G833" i="1"/>
  <c r="N26" i="8"/>
  <c r="G439" i="1"/>
  <c r="O54" i="8"/>
  <c r="G754" i="1"/>
  <c r="P52" i="8"/>
  <c r="G891" i="1"/>
  <c r="N50" i="8"/>
  <c r="G843" i="1"/>
  <c r="N46" i="8"/>
  <c r="G629" i="1"/>
  <c r="P43" i="8"/>
  <c r="G832" i="1"/>
  <c r="N42" i="8"/>
  <c r="G346" i="1"/>
  <c r="O6" i="8"/>
  <c r="G594" i="1"/>
  <c r="P37" i="8"/>
  <c r="G584" i="1"/>
  <c r="P33" i="8"/>
  <c r="G570" i="1"/>
  <c r="P28" i="8"/>
  <c r="G596" i="1"/>
  <c r="P25" i="8"/>
  <c r="G875" i="1"/>
  <c r="N22" i="8"/>
  <c r="G565" i="1"/>
  <c r="P20" i="8"/>
  <c r="G869" i="1"/>
  <c r="N8" i="8"/>
  <c r="G329" i="1"/>
  <c r="O5" i="8"/>
  <c r="G892" i="1"/>
  <c r="N52" i="8"/>
  <c r="G434" i="1"/>
  <c r="O49" i="8"/>
  <c r="G405" i="1"/>
  <c r="O17" i="8"/>
  <c r="G848" i="1"/>
  <c r="N71" i="8"/>
  <c r="G858" i="1"/>
  <c r="N28" i="8"/>
  <c r="G885" i="1"/>
  <c r="N65" i="8"/>
  <c r="G774" i="1"/>
  <c r="P62" i="8"/>
  <c r="G845" i="1"/>
  <c r="N38" i="8"/>
  <c r="G775" i="1"/>
  <c r="P58" i="8"/>
  <c r="G353" i="1"/>
  <c r="O56" i="8"/>
  <c r="G862" i="1"/>
  <c r="N7" i="8"/>
  <c r="G853" i="1"/>
  <c r="N14" i="8"/>
  <c r="G437" i="1"/>
  <c r="O52" i="8"/>
  <c r="G752" i="1"/>
  <c r="P50" i="8"/>
  <c r="G812" i="1"/>
  <c r="N19" i="8"/>
  <c r="G795" i="1"/>
  <c r="P46" i="8"/>
  <c r="G863" i="1"/>
  <c r="N12" i="8"/>
  <c r="G790" i="1"/>
  <c r="P22" i="8"/>
  <c r="G386" i="1"/>
  <c r="O9" i="8"/>
  <c r="G759" i="1"/>
  <c r="P8" i="8"/>
  <c r="G756" i="1"/>
  <c r="P54" i="8"/>
  <c r="G861" i="1"/>
  <c r="N13" i="8"/>
  <c r="G831" i="1"/>
  <c r="N45" i="8"/>
  <c r="G349" i="1"/>
  <c r="O45" i="8"/>
  <c r="G859" i="1"/>
  <c r="N27" i="8"/>
  <c r="G372" i="1"/>
  <c r="O71" i="8"/>
  <c r="G682" i="1"/>
  <c r="P59" i="8"/>
  <c r="G553" i="1"/>
  <c r="O70" i="8"/>
  <c r="G746" i="1"/>
  <c r="P67" i="8"/>
  <c r="G366" i="1"/>
  <c r="O43" i="8"/>
  <c r="G824" i="1"/>
  <c r="N37" i="8"/>
  <c r="G368" i="1"/>
  <c r="O38" i="8"/>
  <c r="G750" i="1"/>
  <c r="P48" i="8"/>
  <c r="G362" i="1"/>
  <c r="O20" i="8"/>
  <c r="G332" i="1"/>
  <c r="O19" i="8"/>
  <c r="G392" i="1"/>
  <c r="O12" i="8"/>
  <c r="G811" i="1"/>
  <c r="N11" i="8"/>
  <c r="G388" i="1"/>
  <c r="O13" i="8"/>
  <c r="G606" i="1"/>
  <c r="P41" i="8"/>
  <c r="G376" i="1"/>
  <c r="O10" i="8"/>
  <c r="G822" i="1"/>
  <c r="N29" i="8"/>
  <c r="G361" i="1"/>
  <c r="O34" i="8"/>
  <c r="G583" i="1"/>
  <c r="P32" i="8"/>
  <c r="G576" i="1"/>
  <c r="P31" i="8"/>
  <c r="G569" i="1"/>
  <c r="P27" i="8"/>
  <c r="G719" i="1"/>
  <c r="P21" i="8"/>
  <c r="G563" i="1"/>
  <c r="P19" i="8"/>
  <c r="G628" i="1"/>
  <c r="P15" i="8"/>
  <c r="G851" i="1"/>
  <c r="N4" i="8"/>
  <c r="G855" i="1"/>
  <c r="N25" i="8"/>
  <c r="G649" i="1"/>
  <c r="P69" i="8"/>
  <c r="G408" i="1"/>
  <c r="O44" i="8"/>
  <c r="G358" i="1"/>
  <c r="O55" i="8"/>
  <c r="G846" i="1"/>
  <c r="N61" i="8"/>
  <c r="G825" i="1"/>
  <c r="N33" i="8"/>
  <c r="G815" i="1"/>
  <c r="N32" i="8"/>
  <c r="G378" i="1"/>
  <c r="O62" i="8"/>
  <c r="G355" i="1"/>
  <c r="O58" i="8"/>
  <c r="G834" i="1"/>
  <c r="N56" i="8"/>
  <c r="G352" i="1"/>
  <c r="O26" i="8"/>
  <c r="G755" i="1"/>
  <c r="P53" i="8"/>
  <c r="G435" i="1"/>
  <c r="O50" i="8"/>
  <c r="G433" i="1"/>
  <c r="O48" i="8"/>
  <c r="G364" i="1"/>
  <c r="O46" i="8"/>
  <c r="G350" i="1"/>
  <c r="O42" i="8"/>
  <c r="G810" i="1"/>
  <c r="N31" i="8"/>
  <c r="G340" i="1"/>
  <c r="O29" i="8"/>
  <c r="G410" i="1"/>
  <c r="O22" i="8"/>
  <c r="G627" i="1"/>
  <c r="P14" i="8"/>
  <c r="G402" i="1"/>
  <c r="O8" i="8"/>
  <c r="G552" i="1"/>
  <c r="O2" i="8"/>
  <c r="G884" i="1"/>
  <c r="N2" i="8"/>
  <c r="G419" i="1"/>
  <c r="O30" i="8"/>
  <c r="G742" i="1"/>
  <c r="P70" i="8"/>
  <c r="G701" i="1"/>
  <c r="P71" i="8"/>
  <c r="G880" i="1"/>
  <c r="N69" i="8"/>
  <c r="G382" i="1"/>
  <c r="O28" i="8"/>
  <c r="G370" i="1"/>
  <c r="O61" i="8"/>
  <c r="G747" i="1"/>
  <c r="P68" i="8"/>
  <c r="G864" i="1"/>
  <c r="N24" i="8"/>
  <c r="G744" i="1"/>
  <c r="P63" i="8"/>
  <c r="G874" i="1"/>
  <c r="N44" i="8"/>
  <c r="G342" i="1"/>
  <c r="O37" i="8"/>
  <c r="G674" i="1"/>
  <c r="P61" i="8"/>
  <c r="G390" i="1"/>
  <c r="O7" i="8"/>
  <c r="G377" i="1"/>
  <c r="O14" i="8"/>
  <c r="G438" i="1"/>
  <c r="O53" i="8"/>
  <c r="G753" i="1"/>
  <c r="P51" i="8"/>
  <c r="G741" i="1"/>
  <c r="P47" i="8"/>
  <c r="G888" i="1"/>
  <c r="N39" i="8"/>
  <c r="G595" i="1"/>
  <c r="P38" i="8"/>
  <c r="G887" i="1"/>
  <c r="N36" i="8"/>
  <c r="G587" i="1"/>
  <c r="P34" i="8"/>
  <c r="G870" i="1"/>
  <c r="N15" i="8"/>
  <c r="G574" i="1"/>
  <c r="P30" i="8"/>
  <c r="G640" i="1"/>
  <c r="P26" i="8"/>
  <c r="G560" i="1"/>
  <c r="P24" i="8"/>
  <c r="G420" i="1"/>
  <c r="O21" i="8"/>
  <c r="G709" i="1"/>
  <c r="P18" i="8"/>
  <c r="G626" i="1"/>
  <c r="P13" i="8"/>
  <c r="G562" i="1"/>
  <c r="P10" i="8"/>
  <c r="G789" i="1"/>
  <c r="P5" i="8"/>
  <c r="G883" i="1"/>
  <c r="N30" i="8"/>
  <c r="G817" i="1"/>
  <c r="N41" i="8"/>
  <c r="G703" i="1"/>
  <c r="P36" i="8"/>
  <c r="G384" i="1"/>
  <c r="O27" i="8"/>
  <c r="G416" i="1"/>
  <c r="O69" i="8"/>
  <c r="G856" i="1"/>
  <c r="N40" i="8"/>
  <c r="G877" i="1"/>
  <c r="N18" i="8"/>
  <c r="G836" i="1"/>
  <c r="N57" i="8"/>
  <c r="G873" i="1"/>
  <c r="N59" i="8"/>
  <c r="G645" i="1"/>
  <c r="P57" i="8"/>
  <c r="G436" i="1"/>
  <c r="O51" i="8"/>
  <c r="G631" i="1"/>
  <c r="P45" i="8"/>
  <c r="G331" i="1"/>
  <c r="O11" i="8"/>
  <c r="G731" i="1"/>
  <c r="P42" i="8"/>
  <c r="G828" i="1"/>
  <c r="N6" i="8"/>
  <c r="G876" i="1"/>
  <c r="N16" i="8"/>
  <c r="G599" i="1"/>
  <c r="P40" i="8"/>
  <c r="G802" i="1"/>
  <c r="P39" i="8"/>
  <c r="G588" i="1"/>
  <c r="P35" i="8"/>
  <c r="G404" i="1"/>
  <c r="O15" i="8"/>
  <c r="G708" i="1"/>
  <c r="P17" i="8"/>
  <c r="G625" i="1"/>
  <c r="P12" i="8"/>
  <c r="G556" i="1"/>
  <c r="P9" i="8"/>
  <c r="G572" i="1"/>
  <c r="P6" i="8"/>
  <c r="G375" i="1"/>
  <c r="O4" i="8"/>
  <c r="G369" i="1"/>
  <c r="O68" i="8"/>
  <c r="G343" i="1"/>
  <c r="O33" i="8"/>
  <c r="G412" i="1"/>
  <c r="O18" i="8"/>
  <c r="G724" i="1"/>
  <c r="P65" i="8"/>
  <c r="G334" i="1"/>
  <c r="O32" i="8"/>
  <c r="G356" i="1"/>
  <c r="O57" i="8"/>
  <c r="G743" i="1"/>
  <c r="P60" i="8"/>
  <c r="G407" i="1"/>
  <c r="O59" i="8"/>
  <c r="G644" i="1"/>
  <c r="P56" i="8"/>
  <c r="G636" i="1"/>
  <c r="P55" i="8"/>
  <c r="G830" i="1"/>
  <c r="N35" i="8"/>
  <c r="G751" i="1"/>
  <c r="P49" i="8"/>
  <c r="G351" i="1"/>
  <c r="O47" i="8"/>
  <c r="G330" i="1"/>
  <c r="O31" i="8"/>
  <c r="G411" i="1"/>
  <c r="O16" i="8"/>
  <c r="G431" i="1"/>
  <c r="O39" i="8"/>
  <c r="G571" i="1"/>
  <c r="P29" i="8"/>
  <c r="G707" i="1"/>
  <c r="P16" i="8"/>
  <c r="G624" i="1"/>
  <c r="P11" i="8"/>
  <c r="G860" i="1"/>
  <c r="N9" i="8"/>
  <c r="G840" i="1"/>
  <c r="N34" i="8"/>
  <c r="G886" i="1"/>
  <c r="N21" i="8"/>
  <c r="G622" i="1"/>
  <c r="P7" i="8"/>
  <c r="G748" i="1"/>
  <c r="P2" i="8"/>
  <c r="G555" i="1"/>
  <c r="P4" i="8"/>
  <c r="G174" i="1"/>
  <c r="M65" i="8"/>
  <c r="G192" i="1"/>
  <c r="M70" i="8"/>
  <c r="G86" i="1"/>
  <c r="M55" i="8"/>
  <c r="G73" i="1"/>
  <c r="M44" i="8"/>
  <c r="G252" i="1"/>
  <c r="M39" i="8"/>
  <c r="G158" i="1"/>
  <c r="M17" i="8"/>
  <c r="G77" i="1"/>
  <c r="M14" i="8"/>
  <c r="G72" i="1"/>
  <c r="M7" i="8"/>
  <c r="G198" i="1"/>
  <c r="M2" i="8"/>
  <c r="G5" i="1"/>
  <c r="M4" i="8"/>
  <c r="G153" i="1"/>
  <c r="M36" i="8"/>
  <c r="G53" i="1"/>
  <c r="M64" i="8"/>
  <c r="G95" i="1"/>
  <c r="M57" i="8"/>
  <c r="G201" i="1"/>
  <c r="M49" i="8"/>
  <c r="G79" i="1"/>
  <c r="G44" i="1"/>
  <c r="M37" i="8"/>
  <c r="G34" i="1"/>
  <c r="M33" i="8"/>
  <c r="G20" i="1"/>
  <c r="M28" i="8"/>
  <c r="G15" i="1"/>
  <c r="M20" i="8"/>
  <c r="G157" i="1"/>
  <c r="M16" i="8"/>
  <c r="G76" i="1"/>
  <c r="M13" i="8"/>
  <c r="G99" i="1"/>
  <c r="M69" i="8"/>
  <c r="G224" i="1"/>
  <c r="M62" i="8"/>
  <c r="G225" i="1"/>
  <c r="M58" i="8"/>
  <c r="G94" i="1"/>
  <c r="M56" i="8"/>
  <c r="G206" i="1"/>
  <c r="M54" i="8"/>
  <c r="G245" i="1"/>
  <c r="M46" i="8"/>
  <c r="G240" i="1"/>
  <c r="M22" i="8"/>
  <c r="G75" i="1"/>
  <c r="M12" i="8"/>
  <c r="G209" i="1"/>
  <c r="M8" i="8"/>
  <c r="G132" i="1"/>
  <c r="M59" i="8"/>
  <c r="G196" i="1"/>
  <c r="M67" i="8"/>
  <c r="G204" i="1"/>
  <c r="M52" i="8"/>
  <c r="G56" i="1"/>
  <c r="M41" i="8"/>
  <c r="G33" i="1"/>
  <c r="M32" i="8"/>
  <c r="G26" i="1"/>
  <c r="M31" i="8"/>
  <c r="G19" i="1"/>
  <c r="M27" i="8"/>
  <c r="G46" i="1"/>
  <c r="M25" i="8"/>
  <c r="G169" i="1"/>
  <c r="M21" i="8"/>
  <c r="G13" i="1"/>
  <c r="M19" i="8"/>
  <c r="G74" i="1"/>
  <c r="M11" i="8"/>
  <c r="G151" i="1"/>
  <c r="M71" i="8"/>
  <c r="G197" i="1"/>
  <c r="M68" i="8"/>
  <c r="G194" i="1"/>
  <c r="M63" i="8"/>
  <c r="G124" i="1"/>
  <c r="M61" i="8"/>
  <c r="G202" i="1"/>
  <c r="M50" i="8"/>
  <c r="G200" i="1"/>
  <c r="M48" i="8"/>
  <c r="G191" i="1"/>
  <c r="M47" i="8"/>
  <c r="G45" i="1"/>
  <c r="M38" i="8"/>
  <c r="G37" i="1"/>
  <c r="M34" i="8"/>
  <c r="G24" i="1"/>
  <c r="M30" i="8"/>
  <c r="G90" i="1"/>
  <c r="M26" i="8"/>
  <c r="G12" i="1"/>
  <c r="M10" i="8"/>
  <c r="G239" i="1"/>
  <c r="M5" i="8"/>
  <c r="G205" i="1"/>
  <c r="M53" i="8"/>
  <c r="G81" i="1"/>
  <c r="M45" i="8"/>
  <c r="G49" i="1"/>
  <c r="M40" i="8"/>
  <c r="G38" i="1"/>
  <c r="M35" i="8"/>
  <c r="G6" i="1"/>
  <c r="M9" i="8"/>
  <c r="G22" i="1"/>
  <c r="M6" i="8"/>
  <c r="G193" i="1"/>
  <c r="M60" i="8"/>
  <c r="G203" i="1"/>
  <c r="M51" i="8"/>
  <c r="G181" i="1"/>
  <c r="M42" i="8"/>
  <c r="G21" i="1"/>
  <c r="M29" i="8"/>
  <c r="G10" i="1"/>
  <c r="M24" i="8"/>
  <c r="G159" i="1"/>
  <c r="M18" i="8"/>
  <c r="G78" i="1"/>
  <c r="M15" i="8"/>
  <c r="I474" i="8"/>
  <c r="G250" i="1" s="1"/>
  <c r="N474" i="8"/>
  <c r="M43" i="8" l="1"/>
</calcChain>
</file>

<file path=xl/sharedStrings.xml><?xml version="1.0" encoding="utf-8"?>
<sst xmlns="http://schemas.openxmlformats.org/spreadsheetml/2006/main" count="14869" uniqueCount="2191">
  <si>
    <t>Cust_Code</t>
  </si>
  <si>
    <t>Loc_Code</t>
  </si>
  <si>
    <t>Cust_Loc_ID</t>
  </si>
  <si>
    <t>CALCASIEU</t>
  </si>
  <si>
    <t>M - CALCASIEU</t>
  </si>
  <si>
    <t>cIND098</t>
  </si>
  <si>
    <t>M - NNBR - NS</t>
  </si>
  <si>
    <t>COM000</t>
  </si>
  <si>
    <t>M - ALASKA</t>
  </si>
  <si>
    <t>COM002</t>
  </si>
  <si>
    <t>M - STHN - AL</t>
  </si>
  <si>
    <t>COM008</t>
  </si>
  <si>
    <t>M - ARLM - AR</t>
  </si>
  <si>
    <t>COM010</t>
  </si>
  <si>
    <t>COM012</t>
  </si>
  <si>
    <t>M - ARLM - LA</t>
  </si>
  <si>
    <t>M - SPPW - OK</t>
  </si>
  <si>
    <t>COM013</t>
  </si>
  <si>
    <t>M - SPPN - KS</t>
  </si>
  <si>
    <t>COM016</t>
  </si>
  <si>
    <t>M - STHN - GA</t>
  </si>
  <si>
    <t>COM022</t>
  </si>
  <si>
    <t>M - PJMS - MD</t>
  </si>
  <si>
    <t>COM024</t>
  </si>
  <si>
    <t>M - MICH</t>
  </si>
  <si>
    <t>COM026</t>
  </si>
  <si>
    <t>M - NENE - MA</t>
  </si>
  <si>
    <t>COM030</t>
  </si>
  <si>
    <t>COM042</t>
  </si>
  <si>
    <t>M - PCNW - OR</t>
  </si>
  <si>
    <t>M - PCNW - WA</t>
  </si>
  <si>
    <t>COM052</t>
  </si>
  <si>
    <t>M - VCAR - VA</t>
  </si>
  <si>
    <t>COM054</t>
  </si>
  <si>
    <t>M - STVA - TN</t>
  </si>
  <si>
    <t>COM056</t>
  </si>
  <si>
    <t>M - PJME - DE</t>
  </si>
  <si>
    <t>COM059</t>
  </si>
  <si>
    <t>M - SCIL</t>
  </si>
  <si>
    <t>COM061</t>
  </si>
  <si>
    <t>COM064</t>
  </si>
  <si>
    <t>M - WWYM</t>
  </si>
  <si>
    <t>COM066</t>
  </si>
  <si>
    <t>M - SECR - OH</t>
  </si>
  <si>
    <t>COM068</t>
  </si>
  <si>
    <t>M - INDI</t>
  </si>
  <si>
    <t>COM078</t>
  </si>
  <si>
    <t>M - AZNM - AZ</t>
  </si>
  <si>
    <t>COM086</t>
  </si>
  <si>
    <t>COM092</t>
  </si>
  <si>
    <t>COM094</t>
  </si>
  <si>
    <t>COM096</t>
  </si>
  <si>
    <t>M - WECO</t>
  </si>
  <si>
    <t>COM098</t>
  </si>
  <si>
    <t>M - SOKY</t>
  </si>
  <si>
    <t>COM102</t>
  </si>
  <si>
    <t>COM104</t>
  </si>
  <si>
    <t>M - PJMW - PA</t>
  </si>
  <si>
    <t>COM106</t>
  </si>
  <si>
    <t>COM108</t>
  </si>
  <si>
    <t>COM112</t>
  </si>
  <si>
    <t>M - NEWE - CT</t>
  </si>
  <si>
    <t>COM118</t>
  </si>
  <si>
    <t>COM136</t>
  </si>
  <si>
    <t>COM142</t>
  </si>
  <si>
    <t>COM144</t>
  </si>
  <si>
    <t>COM148</t>
  </si>
  <si>
    <t>M - MMIN - MN</t>
  </si>
  <si>
    <t>COM152</t>
  </si>
  <si>
    <t>COM158</t>
  </si>
  <si>
    <t>M - PJME - NJ</t>
  </si>
  <si>
    <t>COM166</t>
  </si>
  <si>
    <t>M - NENE - NH</t>
  </si>
  <si>
    <t>COM168</t>
  </si>
  <si>
    <t>M - ERCH</t>
  </si>
  <si>
    <t>M - SPPW - LA</t>
  </si>
  <si>
    <t>M - STHN - MS</t>
  </si>
  <si>
    <t>COM184</t>
  </si>
  <si>
    <t>M - VCAR - SC</t>
  </si>
  <si>
    <t>COM186</t>
  </si>
  <si>
    <t>M - SECR - MD</t>
  </si>
  <si>
    <t>COM200</t>
  </si>
  <si>
    <t>COM214</t>
  </si>
  <si>
    <t>M - SOLA</t>
  </si>
  <si>
    <t>COM221</t>
  </si>
  <si>
    <t>M - NWT</t>
  </si>
  <si>
    <t>COM222</t>
  </si>
  <si>
    <t>M - SPPW - TX</t>
  </si>
  <si>
    <t>COM224</t>
  </si>
  <si>
    <t>M - AZNM - NM</t>
  </si>
  <si>
    <t>COM228</t>
  </si>
  <si>
    <t>M - SECR - WV</t>
  </si>
  <si>
    <t>COM229</t>
  </si>
  <si>
    <t>M - MXYU</t>
  </si>
  <si>
    <t>COM232</t>
  </si>
  <si>
    <t>COM239</t>
  </si>
  <si>
    <t>COM240</t>
  </si>
  <si>
    <t>COM244</t>
  </si>
  <si>
    <t>M - SOID - ID</t>
  </si>
  <si>
    <t>COM246</t>
  </si>
  <si>
    <t>M - MNBI - IA</t>
  </si>
  <si>
    <t>M - MNBI - NE</t>
  </si>
  <si>
    <t>COM248</t>
  </si>
  <si>
    <t>COM250</t>
  </si>
  <si>
    <t>COM254</t>
  </si>
  <si>
    <t>COM260</t>
  </si>
  <si>
    <t>M - MEMO</t>
  </si>
  <si>
    <t>COM261</t>
  </si>
  <si>
    <t>COM268</t>
  </si>
  <si>
    <t>COM282</t>
  </si>
  <si>
    <t>COM286</t>
  </si>
  <si>
    <t>M - NLID</t>
  </si>
  <si>
    <t>COM292</t>
  </si>
  <si>
    <t>COM294</t>
  </si>
  <si>
    <t>M - WUMS - WI</t>
  </si>
  <si>
    <t>COM298</t>
  </si>
  <si>
    <t>COM300</t>
  </si>
  <si>
    <t>COM302</t>
  </si>
  <si>
    <t>COM306</t>
  </si>
  <si>
    <t>COM308</t>
  </si>
  <si>
    <t>M - MDKT - SD</t>
  </si>
  <si>
    <t>COM310</t>
  </si>
  <si>
    <t>COM316</t>
  </si>
  <si>
    <t>M - MMIN - WI</t>
  </si>
  <si>
    <t>COM320</t>
  </si>
  <si>
    <t>COM326</t>
  </si>
  <si>
    <t>COM328</t>
  </si>
  <si>
    <t>M - WMNT</t>
  </si>
  <si>
    <t>COM330</t>
  </si>
  <si>
    <t>M - MDKT - MT</t>
  </si>
  <si>
    <t>M - MDKT - ND</t>
  </si>
  <si>
    <t>COM332</t>
  </si>
  <si>
    <t>M - WUTA</t>
  </si>
  <si>
    <t>COM334</t>
  </si>
  <si>
    <t>COM336</t>
  </si>
  <si>
    <t>COM338</t>
  </si>
  <si>
    <t>COM344</t>
  </si>
  <si>
    <t>COM360</t>
  </si>
  <si>
    <t>M - MNIL</t>
  </si>
  <si>
    <t>COM364</t>
  </si>
  <si>
    <t>COM367</t>
  </si>
  <si>
    <t>COM368</t>
  </si>
  <si>
    <t>COM370</t>
  </si>
  <si>
    <t>COM380</t>
  </si>
  <si>
    <t>COM400</t>
  </si>
  <si>
    <t>COM402</t>
  </si>
  <si>
    <t>COM410</t>
  </si>
  <si>
    <t>M - WNCA</t>
  </si>
  <si>
    <t>COM416</t>
  </si>
  <si>
    <t>M - PJME - PA</t>
  </si>
  <si>
    <t>COM422</t>
  </si>
  <si>
    <t>COM428</t>
  </si>
  <si>
    <t>M - NOPA - PA</t>
  </si>
  <si>
    <t>COM430</t>
  </si>
  <si>
    <t>COM432</t>
  </si>
  <si>
    <t>COM434</t>
  </si>
  <si>
    <t>M - VCAR - NC</t>
  </si>
  <si>
    <t>COM438</t>
  </si>
  <si>
    <t>COM446</t>
  </si>
  <si>
    <t>M - NENE - RI</t>
  </si>
  <si>
    <t>COM448</t>
  </si>
  <si>
    <t>M - WWCO</t>
  </si>
  <si>
    <t>COM450</t>
  </si>
  <si>
    <t>COM452</t>
  </si>
  <si>
    <t>COM454</t>
  </si>
  <si>
    <t>COM458</t>
  </si>
  <si>
    <t>COM464</t>
  </si>
  <si>
    <t>M - SCSN</t>
  </si>
  <si>
    <t>COM472</t>
  </si>
  <si>
    <t>M - NONV</t>
  </si>
  <si>
    <t>COM476</t>
  </si>
  <si>
    <t>COM480</t>
  </si>
  <si>
    <t>COM482</t>
  </si>
  <si>
    <t>COM486</t>
  </si>
  <si>
    <t>COM488</t>
  </si>
  <si>
    <t>COM490</t>
  </si>
  <si>
    <t>COM494</t>
  </si>
  <si>
    <t>M - SPPN - MO</t>
  </si>
  <si>
    <t>COM496</t>
  </si>
  <si>
    <t>COM498</t>
  </si>
  <si>
    <t>COM500</t>
  </si>
  <si>
    <t>M - SONV</t>
  </si>
  <si>
    <t>COM502</t>
  </si>
  <si>
    <t>COM522</t>
  </si>
  <si>
    <t>COM528</t>
  </si>
  <si>
    <t>COM536</t>
  </si>
  <si>
    <t>COM544</t>
  </si>
  <si>
    <t>M - NENE - VT</t>
  </si>
  <si>
    <t>COM548</t>
  </si>
  <si>
    <t>COM554</t>
  </si>
  <si>
    <t>M - PJMS - DC</t>
  </si>
  <si>
    <t>COM556</t>
  </si>
  <si>
    <t>COM558</t>
  </si>
  <si>
    <t>M - NIEW - ID</t>
  </si>
  <si>
    <t>M - NIEW - WA</t>
  </si>
  <si>
    <t>COM561</t>
  </si>
  <si>
    <t>COM574</t>
  </si>
  <si>
    <t>COM578</t>
  </si>
  <si>
    <t>COM586</t>
  </si>
  <si>
    <t>COM588</t>
  </si>
  <si>
    <t>COM590</t>
  </si>
  <si>
    <t>COM592</t>
  </si>
  <si>
    <t>COM596</t>
  </si>
  <si>
    <t>COM597</t>
  </si>
  <si>
    <t>M - WBRC</t>
  </si>
  <si>
    <t>COM598</t>
  </si>
  <si>
    <t>M - BCC</t>
  </si>
  <si>
    <t>COM599</t>
  </si>
  <si>
    <t>M - BCSE</t>
  </si>
  <si>
    <t>COM601</t>
  </si>
  <si>
    <t>M - ONNDA</t>
  </si>
  <si>
    <t>COM602</t>
  </si>
  <si>
    <t>M - ONEDA</t>
  </si>
  <si>
    <t>COM603</t>
  </si>
  <si>
    <t>M - ONNCDA</t>
  </si>
  <si>
    <t>COM604</t>
  </si>
  <si>
    <t>M - ONCDA</t>
  </si>
  <si>
    <t>COM605</t>
  </si>
  <si>
    <t>M - ONNTC</t>
  </si>
  <si>
    <t>COM606</t>
  </si>
  <si>
    <t>M - ONSSMDA</t>
  </si>
  <si>
    <t>COM607</t>
  </si>
  <si>
    <t>M - ONSTC</t>
  </si>
  <si>
    <t>COM608</t>
  </si>
  <si>
    <t>M - BCNW</t>
  </si>
  <si>
    <t>COM609</t>
  </si>
  <si>
    <t>COM610</t>
  </si>
  <si>
    <t>COM611</t>
  </si>
  <si>
    <t>COM612</t>
  </si>
  <si>
    <t>M - CWMS - MA</t>
  </si>
  <si>
    <t>COM614</t>
  </si>
  <si>
    <t>COM615</t>
  </si>
  <si>
    <t>COM618</t>
  </si>
  <si>
    <t>COM619</t>
  </si>
  <si>
    <t>COM620</t>
  </si>
  <si>
    <t>M - WUMS - MI</t>
  </si>
  <si>
    <t>COM621</t>
  </si>
  <si>
    <t>COMC046</t>
  </si>
  <si>
    <t>M - MMTB</t>
  </si>
  <si>
    <t>COMC056</t>
  </si>
  <si>
    <t>M - MSASA</t>
  </si>
  <si>
    <t>COMC072</t>
  </si>
  <si>
    <t>M - NNBR - NB</t>
  </si>
  <si>
    <t>COMC076</t>
  </si>
  <si>
    <t>COMC078</t>
  </si>
  <si>
    <t>M - ONWDA</t>
  </si>
  <si>
    <t>COMC080</t>
  </si>
  <si>
    <t>M - NNBR - PE</t>
  </si>
  <si>
    <t>COMC082</t>
  </si>
  <si>
    <t>M - HYQB</t>
  </si>
  <si>
    <t>COMC126</t>
  </si>
  <si>
    <t>M - SALB</t>
  </si>
  <si>
    <t>COMC132</t>
  </si>
  <si>
    <t>M - BCSW</t>
  </si>
  <si>
    <t>COMMXBJ</t>
  </si>
  <si>
    <t>M - MXBC</t>
  </si>
  <si>
    <t>COMMXNC</t>
  </si>
  <si>
    <t>M - MXNC</t>
  </si>
  <si>
    <t>COMMXNE</t>
  </si>
  <si>
    <t>M - MXNE</t>
  </si>
  <si>
    <t>COMMXNW</t>
  </si>
  <si>
    <t>M - MXNW</t>
  </si>
  <si>
    <t>COMMXSC</t>
  </si>
  <si>
    <t>M - MXSC</t>
  </si>
  <si>
    <t>COMMXSE</t>
  </si>
  <si>
    <t>M - MXSE</t>
  </si>
  <si>
    <t>COMMXSW</t>
  </si>
  <si>
    <t>M - MXSW</t>
  </si>
  <si>
    <t>COMx01</t>
  </si>
  <si>
    <t>COMx02</t>
  </si>
  <si>
    <t>COMx03</t>
  </si>
  <si>
    <t>COMx07</t>
  </si>
  <si>
    <t>COMx09</t>
  </si>
  <si>
    <t>COMx10</t>
  </si>
  <si>
    <t>COMx12</t>
  </si>
  <si>
    <t>COMx13</t>
  </si>
  <si>
    <t>COMx14</t>
  </si>
  <si>
    <t>COMx15</t>
  </si>
  <si>
    <t>COMx17</t>
  </si>
  <si>
    <t>M - NENE - ME</t>
  </si>
  <si>
    <t>COMx18</t>
  </si>
  <si>
    <t>COMx19</t>
  </si>
  <si>
    <t>COMx20</t>
  </si>
  <si>
    <t>COMx21</t>
  </si>
  <si>
    <t>COMx22</t>
  </si>
  <si>
    <t>COMx23</t>
  </si>
  <si>
    <t>COMx24</t>
  </si>
  <si>
    <t>COMx25</t>
  </si>
  <si>
    <t>COMx26</t>
  </si>
  <si>
    <t>COMx28</t>
  </si>
  <si>
    <t>COMx29</t>
  </si>
  <si>
    <t>COMx30</t>
  </si>
  <si>
    <t>COMx31</t>
  </si>
  <si>
    <t>COMx32</t>
  </si>
  <si>
    <t>COMx36</t>
  </si>
  <si>
    <t>COMx38</t>
  </si>
  <si>
    <t>COMx39</t>
  </si>
  <si>
    <t>COMx40</t>
  </si>
  <si>
    <t>COMx42</t>
  </si>
  <si>
    <t>COMx43</t>
  </si>
  <si>
    <t>COMx44</t>
  </si>
  <si>
    <t>COMx45</t>
  </si>
  <si>
    <t>COMx47</t>
  </si>
  <si>
    <t>COMx51</t>
  </si>
  <si>
    <t>COMx52</t>
  </si>
  <si>
    <t>COMx53</t>
  </si>
  <si>
    <t>COMx54</t>
  </si>
  <si>
    <t>COMx57</t>
  </si>
  <si>
    <t>COMx74</t>
  </si>
  <si>
    <t>COMx75</t>
  </si>
  <si>
    <t>M - NNYC</t>
  </si>
  <si>
    <t>COMx76</t>
  </si>
  <si>
    <t>M - NYPS</t>
  </si>
  <si>
    <t>COMx77</t>
  </si>
  <si>
    <t>M - NYPU</t>
  </si>
  <si>
    <t>COMx78</t>
  </si>
  <si>
    <t>M - NYPW</t>
  </si>
  <si>
    <t>COMx79</t>
  </si>
  <si>
    <t>M - FLSERC</t>
  </si>
  <si>
    <t>COMx80</t>
  </si>
  <si>
    <t>M-FLFRCC</t>
  </si>
  <si>
    <t>COMx81</t>
  </si>
  <si>
    <t>M -SERC - TX</t>
  </si>
  <si>
    <t>COMx84</t>
  </si>
  <si>
    <t>M - ERCN</t>
  </si>
  <si>
    <t>COMx85</t>
  </si>
  <si>
    <t>M - SPPN - TX</t>
  </si>
  <si>
    <t>COMx86</t>
  </si>
  <si>
    <t>M - ERCS</t>
  </si>
  <si>
    <t>COMx87</t>
  </si>
  <si>
    <t>M - ERCW</t>
  </si>
  <si>
    <t>COMx88</t>
  </si>
  <si>
    <t>M - WECC - TX</t>
  </si>
  <si>
    <t>ELC000</t>
  </si>
  <si>
    <t>ELC124</t>
  </si>
  <si>
    <t>ELC125</t>
  </si>
  <si>
    <t>ELC126</t>
  </si>
  <si>
    <t>ELC127</t>
  </si>
  <si>
    <t>ELC128</t>
  </si>
  <si>
    <t>ELC129</t>
  </si>
  <si>
    <t>ELC130</t>
  </si>
  <si>
    <t>ELC131</t>
  </si>
  <si>
    <t>ELC132</t>
  </si>
  <si>
    <t>ELC133</t>
  </si>
  <si>
    <t>ELC134</t>
  </si>
  <si>
    <t>ELC135</t>
  </si>
  <si>
    <t>M - MXBCS</t>
  </si>
  <si>
    <t>ELC140</t>
  </si>
  <si>
    <t>ELC141</t>
  </si>
  <si>
    <t>ELC142</t>
  </si>
  <si>
    <t>ELC143</t>
  </si>
  <si>
    <t>ELC144</t>
  </si>
  <si>
    <t>ELC145</t>
  </si>
  <si>
    <t>ELC146</t>
  </si>
  <si>
    <t>ELC147</t>
  </si>
  <si>
    <t>ELC148</t>
  </si>
  <si>
    <t>ELC149</t>
  </si>
  <si>
    <t>ELC150</t>
  </si>
  <si>
    <t>ELC151</t>
  </si>
  <si>
    <t>ELC152</t>
  </si>
  <si>
    <t>ELC153</t>
  </si>
  <si>
    <t>ELC154</t>
  </si>
  <si>
    <t>ELC155</t>
  </si>
  <si>
    <t>ELC156</t>
  </si>
  <si>
    <t>ELC157</t>
  </si>
  <si>
    <t>ELC158</t>
  </si>
  <si>
    <t>ELC159</t>
  </si>
  <si>
    <t>ELC160</t>
  </si>
  <si>
    <t>ELC161</t>
  </si>
  <si>
    <t>ELC162</t>
  </si>
  <si>
    <t>ELC163</t>
  </si>
  <si>
    <t>ELC164</t>
  </si>
  <si>
    <t>ELC165</t>
  </si>
  <si>
    <t>ELC166</t>
  </si>
  <si>
    <t>ELC167</t>
  </si>
  <si>
    <t>ELC168</t>
  </si>
  <si>
    <t>ELC169</t>
  </si>
  <si>
    <t>ELCMXBJ</t>
  </si>
  <si>
    <t>ELCMXNC</t>
  </si>
  <si>
    <t>ELCMXNE</t>
  </si>
  <si>
    <t>ELCMXNW</t>
  </si>
  <si>
    <t>ELCMXSC</t>
  </si>
  <si>
    <t>ELCMXSE</t>
  </si>
  <si>
    <t>ELCMXSW</t>
  </si>
  <si>
    <t>EXP000</t>
  </si>
  <si>
    <t>M - JAPAN</t>
  </si>
  <si>
    <t>EXP002</t>
  </si>
  <si>
    <t>EXP003</t>
  </si>
  <si>
    <t>M - LAKE CHARLES</t>
  </si>
  <si>
    <t>EXP004</t>
  </si>
  <si>
    <t>M - SABINE PASS</t>
  </si>
  <si>
    <t>EXP005</t>
  </si>
  <si>
    <t>M - FREEPORT</t>
  </si>
  <si>
    <t>EXP006</t>
  </si>
  <si>
    <t>M - CAMERON</t>
  </si>
  <si>
    <t>EXP007</t>
  </si>
  <si>
    <t>M - PETRONAS</t>
  </si>
  <si>
    <t>EXP008</t>
  </si>
  <si>
    <t>M - SHELL BC</t>
  </si>
  <si>
    <t>EXP009</t>
  </si>
  <si>
    <t>M - COVE POINT</t>
  </si>
  <si>
    <t>EXP010</t>
  </si>
  <si>
    <t>M - ELBA ISLAND</t>
  </si>
  <si>
    <t>EXP011</t>
  </si>
  <si>
    <t>M - JORDAN COVE</t>
  </si>
  <si>
    <t>EXP013</t>
  </si>
  <si>
    <t>M - WCC</t>
  </si>
  <si>
    <t>EXP014</t>
  </si>
  <si>
    <t>M - CORPUS CHRISTI</t>
  </si>
  <si>
    <t>EXP015</t>
  </si>
  <si>
    <t>M - DOUGLAS CHANNEL</t>
  </si>
  <si>
    <t>EXP016</t>
  </si>
  <si>
    <t>M - DELFIN</t>
  </si>
  <si>
    <t>EXP017</t>
  </si>
  <si>
    <t>M - GOLDEN PASS</t>
  </si>
  <si>
    <t>EXP018</t>
  </si>
  <si>
    <t>DRIFTWOOD</t>
  </si>
  <si>
    <t>EXP019</t>
  </si>
  <si>
    <t>M - WOODFIBRE1</t>
  </si>
  <si>
    <t>EXP020</t>
  </si>
  <si>
    <t>M - PR LNG</t>
  </si>
  <si>
    <t>IND000</t>
  </si>
  <si>
    <t>IND002</t>
  </si>
  <si>
    <t>IND004</t>
  </si>
  <si>
    <t>IND006</t>
  </si>
  <si>
    <t>IND008</t>
  </si>
  <si>
    <t>IND010</t>
  </si>
  <si>
    <t>IND012</t>
  </si>
  <si>
    <t>IND014</t>
  </si>
  <si>
    <t>IND016</t>
  </si>
  <si>
    <t>IND018</t>
  </si>
  <si>
    <t>IND020</t>
  </si>
  <si>
    <t>IND022</t>
  </si>
  <si>
    <t>IND024</t>
  </si>
  <si>
    <t>IND026</t>
  </si>
  <si>
    <t>IND028</t>
  </si>
  <si>
    <t>IND030</t>
  </si>
  <si>
    <t>IND034</t>
  </si>
  <si>
    <t>IND036</t>
  </si>
  <si>
    <t>IND038</t>
  </si>
  <si>
    <t>IND040</t>
  </si>
  <si>
    <t>IND042</t>
  </si>
  <si>
    <t>IND044</t>
  </si>
  <si>
    <t>IND046</t>
  </si>
  <si>
    <t>IND048</t>
  </si>
  <si>
    <t>IND050</t>
  </si>
  <si>
    <t>IND052</t>
  </si>
  <si>
    <t>IND054</t>
  </si>
  <si>
    <t>IND056</t>
  </si>
  <si>
    <t>IND058</t>
  </si>
  <si>
    <t>IND060</t>
  </si>
  <si>
    <t>IND062</t>
  </si>
  <si>
    <t>IND064</t>
  </si>
  <si>
    <t>IND066</t>
  </si>
  <si>
    <t>IND068</t>
  </si>
  <si>
    <t>IND070</t>
  </si>
  <si>
    <t>IND072</t>
  </si>
  <si>
    <t>IND074</t>
  </si>
  <si>
    <t>IND078</t>
  </si>
  <si>
    <t>IND081</t>
  </si>
  <si>
    <t>IND082</t>
  </si>
  <si>
    <t>IND083</t>
  </si>
  <si>
    <t>IND084</t>
  </si>
  <si>
    <t>IND086</t>
  </si>
  <si>
    <t>IND090</t>
  </si>
  <si>
    <t>IND092</t>
  </si>
  <si>
    <t>IND094</t>
  </si>
  <si>
    <t>IND098</t>
  </si>
  <si>
    <t>IND100</t>
  </si>
  <si>
    <t>IND102</t>
  </si>
  <si>
    <t>IND103</t>
  </si>
  <si>
    <t>IND104</t>
  </si>
  <si>
    <t>IND105</t>
  </si>
  <si>
    <t>IND106</t>
  </si>
  <si>
    <t>IND107</t>
  </si>
  <si>
    <t>IND108</t>
  </si>
  <si>
    <t>IND109</t>
  </si>
  <si>
    <t>IND110</t>
  </si>
  <si>
    <t>IND111</t>
  </si>
  <si>
    <t>IND112</t>
  </si>
  <si>
    <t>IND113</t>
  </si>
  <si>
    <t>IND114</t>
  </si>
  <si>
    <t>IND115</t>
  </si>
  <si>
    <t>IND116</t>
  </si>
  <si>
    <t>IND117</t>
  </si>
  <si>
    <t>IND118</t>
  </si>
  <si>
    <t>IND119</t>
  </si>
  <si>
    <t>IND120</t>
  </si>
  <si>
    <t>IND121</t>
  </si>
  <si>
    <t>IND122</t>
  </si>
  <si>
    <t>IND123</t>
  </si>
  <si>
    <t>IND124</t>
  </si>
  <si>
    <t>IND126</t>
  </si>
  <si>
    <t>IND128</t>
  </si>
  <si>
    <t>IND132</t>
  </si>
  <si>
    <t>IND134</t>
  </si>
  <si>
    <t>IND136</t>
  </si>
  <si>
    <t>IND140</t>
  </si>
  <si>
    <t>IND141</t>
  </si>
  <si>
    <t>IND142</t>
  </si>
  <si>
    <t>IND144</t>
  </si>
  <si>
    <t>IND145</t>
  </si>
  <si>
    <t>IND146</t>
  </si>
  <si>
    <t>IND148</t>
  </si>
  <si>
    <t>IND150</t>
  </si>
  <si>
    <t>IND151</t>
  </si>
  <si>
    <t>IND152</t>
  </si>
  <si>
    <t>IND156</t>
  </si>
  <si>
    <t>IND158</t>
  </si>
  <si>
    <t>IND160</t>
  </si>
  <si>
    <t>IND162</t>
  </si>
  <si>
    <t>IND163</t>
  </si>
  <si>
    <t>IND165</t>
  </si>
  <si>
    <t>IND166</t>
  </si>
  <si>
    <t>IND167</t>
  </si>
  <si>
    <t>IND168</t>
  </si>
  <si>
    <t>IND169</t>
  </si>
  <si>
    <t>IND170</t>
  </si>
  <si>
    <t>IND171</t>
  </si>
  <si>
    <t>IND172</t>
  </si>
  <si>
    <t>IND173</t>
  </si>
  <si>
    <t>IND174</t>
  </si>
  <si>
    <t>M - ONSPR</t>
  </si>
  <si>
    <t>IND175</t>
  </si>
  <si>
    <t>IND176</t>
  </si>
  <si>
    <t>INDMXBJ</t>
  </si>
  <si>
    <t>INDMXNC</t>
  </si>
  <si>
    <t>INDMXNE</t>
  </si>
  <si>
    <t>INDMXNW</t>
  </si>
  <si>
    <t>INDMXSC</t>
  </si>
  <si>
    <t>INDMXSE</t>
  </si>
  <si>
    <t>INDMXSW</t>
  </si>
  <si>
    <t>LPF001</t>
  </si>
  <si>
    <t>LPF002</t>
  </si>
  <si>
    <t>M - MXSOF</t>
  </si>
  <si>
    <t>LPF003</t>
  </si>
  <si>
    <t>LPF004</t>
  </si>
  <si>
    <t>LPF005</t>
  </si>
  <si>
    <t>LPF006</t>
  </si>
  <si>
    <t>LPF007</t>
  </si>
  <si>
    <t>LPFMXNE</t>
  </si>
  <si>
    <t>MK005</t>
  </si>
  <si>
    <t>MK010</t>
  </si>
  <si>
    <t>MK013</t>
  </si>
  <si>
    <t>MK016</t>
  </si>
  <si>
    <t>MK026</t>
  </si>
  <si>
    <t>MK030</t>
  </si>
  <si>
    <t>MK038</t>
  </si>
  <si>
    <t>MK043</t>
  </si>
  <si>
    <t>MK044</t>
  </si>
  <si>
    <t>MK057</t>
  </si>
  <si>
    <t>MK058</t>
  </si>
  <si>
    <t>MK060</t>
  </si>
  <si>
    <t>MK061</t>
  </si>
  <si>
    <t>MK062</t>
  </si>
  <si>
    <t>MK064</t>
  </si>
  <si>
    <t>MK065</t>
  </si>
  <si>
    <t>MK066</t>
  </si>
  <si>
    <t>MK067</t>
  </si>
  <si>
    <t>MK069</t>
  </si>
  <si>
    <t>MK072</t>
  </si>
  <si>
    <t>MK080</t>
  </si>
  <si>
    <t>MK082</t>
  </si>
  <si>
    <t>MK092</t>
  </si>
  <si>
    <t>MK093</t>
  </si>
  <si>
    <t>MK096</t>
  </si>
  <si>
    <t>MK097</t>
  </si>
  <si>
    <t>MK102</t>
  </si>
  <si>
    <t>MK105</t>
  </si>
  <si>
    <t>MK112</t>
  </si>
  <si>
    <t>MK115</t>
  </si>
  <si>
    <t>MK116</t>
  </si>
  <si>
    <t>MK117</t>
  </si>
  <si>
    <t>MK119</t>
  </si>
  <si>
    <t>MK120</t>
  </si>
  <si>
    <t>MK121</t>
  </si>
  <si>
    <t>MK122</t>
  </si>
  <si>
    <t>MK124</t>
  </si>
  <si>
    <t>MK125</t>
  </si>
  <si>
    <t>MK127</t>
  </si>
  <si>
    <t>MK130</t>
  </si>
  <si>
    <t>MK132</t>
  </si>
  <si>
    <t>MK135</t>
  </si>
  <si>
    <t>MK138</t>
  </si>
  <si>
    <t>MK139</t>
  </si>
  <si>
    <t>MK140</t>
  </si>
  <si>
    <t>MK141</t>
  </si>
  <si>
    <t>MK145</t>
  </si>
  <si>
    <t>MK149</t>
  </si>
  <si>
    <t>MK151</t>
  </si>
  <si>
    <t>MK153</t>
  </si>
  <si>
    <t>MK154</t>
  </si>
  <si>
    <t>MK156</t>
  </si>
  <si>
    <t>MK158</t>
  </si>
  <si>
    <t>MK164</t>
  </si>
  <si>
    <t>MK165</t>
  </si>
  <si>
    <t>MK167</t>
  </si>
  <si>
    <t>MK169</t>
  </si>
  <si>
    <t>MK171</t>
  </si>
  <si>
    <t>MK173</t>
  </si>
  <si>
    <t>MK179</t>
  </si>
  <si>
    <t>MK180</t>
  </si>
  <si>
    <t>MK189</t>
  </si>
  <si>
    <t>MK193</t>
  </si>
  <si>
    <t>MK200</t>
  </si>
  <si>
    <t>MK201</t>
  </si>
  <si>
    <t>MK202</t>
  </si>
  <si>
    <t>MK205</t>
  </si>
  <si>
    <t>MK214</t>
  </si>
  <si>
    <t>MK216</t>
  </si>
  <si>
    <t>MK220</t>
  </si>
  <si>
    <t>MK221</t>
  </si>
  <si>
    <t>MK222</t>
  </si>
  <si>
    <t>MK227</t>
  </si>
  <si>
    <t>MK228</t>
  </si>
  <si>
    <t>MK233</t>
  </si>
  <si>
    <t>MK236</t>
  </si>
  <si>
    <t>MK238</t>
  </si>
  <si>
    <t>MK243</t>
  </si>
  <si>
    <t>MK246</t>
  </si>
  <si>
    <t>MK250</t>
  </si>
  <si>
    <t>MK251</t>
  </si>
  <si>
    <t>MK253</t>
  </si>
  <si>
    <t>MK254</t>
  </si>
  <si>
    <t>MK256</t>
  </si>
  <si>
    <t>MK262</t>
  </si>
  <si>
    <t>MK263</t>
  </si>
  <si>
    <t>MK267</t>
  </si>
  <si>
    <t>MK268</t>
  </si>
  <si>
    <t>MK269</t>
  </si>
  <si>
    <t>MK270</t>
  </si>
  <si>
    <t>MK273</t>
  </si>
  <si>
    <t>MK275</t>
  </si>
  <si>
    <t>MK276</t>
  </si>
  <si>
    <t>MK277</t>
  </si>
  <si>
    <t>MK278</t>
  </si>
  <si>
    <t>MK279</t>
  </si>
  <si>
    <t>MK280</t>
  </si>
  <si>
    <t>MK281</t>
  </si>
  <si>
    <t>MK282</t>
  </si>
  <si>
    <t>MK283</t>
  </si>
  <si>
    <t>MK554</t>
  </si>
  <si>
    <t>MK601</t>
  </si>
  <si>
    <t>MK625</t>
  </si>
  <si>
    <t>MK626</t>
  </si>
  <si>
    <t>OIL001</t>
  </si>
  <si>
    <t>M - NALB</t>
  </si>
  <si>
    <t>OIL002</t>
  </si>
  <si>
    <t>M - MSASB</t>
  </si>
  <si>
    <t>RES000</t>
  </si>
  <si>
    <t>RES002</t>
  </si>
  <si>
    <t>RES008</t>
  </si>
  <si>
    <t>RES010</t>
  </si>
  <si>
    <t>RES012</t>
  </si>
  <si>
    <t>RES013</t>
  </si>
  <si>
    <t>RES016</t>
  </si>
  <si>
    <t>RES022</t>
  </si>
  <si>
    <t>RES024</t>
  </si>
  <si>
    <t>RES026</t>
  </si>
  <si>
    <t>RES030</t>
  </si>
  <si>
    <t>RES042</t>
  </si>
  <si>
    <t>RES052</t>
  </si>
  <si>
    <t>RES054</t>
  </si>
  <si>
    <t>RES056</t>
  </si>
  <si>
    <t>RES059</t>
  </si>
  <si>
    <t>RES061</t>
  </si>
  <si>
    <t>RES064</t>
  </si>
  <si>
    <t>RES066</t>
  </si>
  <si>
    <t>RES068</t>
  </si>
  <si>
    <t>RES078</t>
  </si>
  <si>
    <t>RES086</t>
  </si>
  <si>
    <t>RES092</t>
  </si>
  <si>
    <t>RES094</t>
  </si>
  <si>
    <t>RES096</t>
  </si>
  <si>
    <t>RES098</t>
  </si>
  <si>
    <t>RES102</t>
  </si>
  <si>
    <t>RES104</t>
  </si>
  <si>
    <t>RES106</t>
  </si>
  <si>
    <t>RES108</t>
  </si>
  <si>
    <t>RES112</t>
  </si>
  <si>
    <t>RES118</t>
  </si>
  <si>
    <t>RES136</t>
  </si>
  <si>
    <t>RES142</t>
  </si>
  <si>
    <t>RES144</t>
  </si>
  <si>
    <t>RES148</t>
  </si>
  <si>
    <t>RES152</t>
  </si>
  <si>
    <t>RES158</t>
  </si>
  <si>
    <t>RES166</t>
  </si>
  <si>
    <t>RES168</t>
  </si>
  <si>
    <t>RES184</t>
  </si>
  <si>
    <t>RES186</t>
  </si>
  <si>
    <t>RES200</t>
  </si>
  <si>
    <t>RES214</t>
  </si>
  <si>
    <t>RES221</t>
  </si>
  <si>
    <t>RES222</t>
  </si>
  <si>
    <t>RES224</t>
  </si>
  <si>
    <t>RES228</t>
  </si>
  <si>
    <t>RES229</t>
  </si>
  <si>
    <t>RES232</t>
  </si>
  <si>
    <t>RES239</t>
  </si>
  <si>
    <t>RES240</t>
  </si>
  <si>
    <t>RES244</t>
  </si>
  <si>
    <t>RES246</t>
  </si>
  <si>
    <t>RES248</t>
  </si>
  <si>
    <t>RES250</t>
  </si>
  <si>
    <t>RES254</t>
  </si>
  <si>
    <t>RES260</t>
  </si>
  <si>
    <t>RES261</t>
  </si>
  <si>
    <t>RES268</t>
  </si>
  <si>
    <t>RES282</t>
  </si>
  <si>
    <t>RES286</t>
  </si>
  <si>
    <t>RES292</t>
  </si>
  <si>
    <t>RES294</t>
  </si>
  <si>
    <t>RES298</t>
  </si>
  <si>
    <t>RES300</t>
  </si>
  <si>
    <t>RES302</t>
  </si>
  <si>
    <t>RES306</t>
  </si>
  <si>
    <t>RES308</t>
  </si>
  <si>
    <t>RES310</t>
  </si>
  <si>
    <t>RES316</t>
  </si>
  <si>
    <t>RES320</t>
  </si>
  <si>
    <t>RES326</t>
  </si>
  <si>
    <t>RES328</t>
  </si>
  <si>
    <t>RES330</t>
  </si>
  <si>
    <t>RES332</t>
  </si>
  <si>
    <t>RES334</t>
  </si>
  <si>
    <t>RES336</t>
  </si>
  <si>
    <t>RES338</t>
  </si>
  <si>
    <t>RES344</t>
  </si>
  <si>
    <t>RES360</t>
  </si>
  <si>
    <t>RES364</t>
  </si>
  <si>
    <t>RES367</t>
  </si>
  <si>
    <t>RES368</t>
  </si>
  <si>
    <t>RES370</t>
  </si>
  <si>
    <t>RES380</t>
  </si>
  <si>
    <t>RES400</t>
  </si>
  <si>
    <t>RES402</t>
  </si>
  <si>
    <t>RES410</t>
  </si>
  <si>
    <t>RES416</t>
  </si>
  <si>
    <t>RES422</t>
  </si>
  <si>
    <t>RES428</t>
  </si>
  <si>
    <t>RES430</t>
  </si>
  <si>
    <t>RES432</t>
  </si>
  <si>
    <t>RES434</t>
  </si>
  <si>
    <t>RES438</t>
  </si>
  <si>
    <t>RES446</t>
  </si>
  <si>
    <t>RES448</t>
  </si>
  <si>
    <t>RES450</t>
  </si>
  <si>
    <t>RES452</t>
  </si>
  <si>
    <t>RES454</t>
  </si>
  <si>
    <t>RES458</t>
  </si>
  <si>
    <t>RES464</t>
  </si>
  <si>
    <t>RES472</t>
  </si>
  <si>
    <t>RES476</t>
  </si>
  <si>
    <t>RES480</t>
  </si>
  <si>
    <t>RES482</t>
  </si>
  <si>
    <t>RES486</t>
  </si>
  <si>
    <t>RES488</t>
  </si>
  <si>
    <t>RES490</t>
  </si>
  <si>
    <t>RES494</t>
  </si>
  <si>
    <t>RES496</t>
  </si>
  <si>
    <t>RES498</t>
  </si>
  <si>
    <t>RES500</t>
  </si>
  <si>
    <t>RES502</t>
  </si>
  <si>
    <t>RES522</t>
  </si>
  <si>
    <t>RES528</t>
  </si>
  <si>
    <t>RES536</t>
  </si>
  <si>
    <t>RES544</t>
  </si>
  <si>
    <t>RES548</t>
  </si>
  <si>
    <t>RES554</t>
  </si>
  <si>
    <t>RES556</t>
  </si>
  <si>
    <t>RES558</t>
  </si>
  <si>
    <t>RES561</t>
  </si>
  <si>
    <t>RES574</t>
  </si>
  <si>
    <t>RES578</t>
  </si>
  <si>
    <t>RES586</t>
  </si>
  <si>
    <t>RES588</t>
  </si>
  <si>
    <t>RES590</t>
  </si>
  <si>
    <t>RES592</t>
  </si>
  <si>
    <t>RES596</t>
  </si>
  <si>
    <t>RES597</t>
  </si>
  <si>
    <t>RES598</t>
  </si>
  <si>
    <t>RES599</t>
  </si>
  <si>
    <t>RES601</t>
  </si>
  <si>
    <t>RES602</t>
  </si>
  <si>
    <t>RES603</t>
  </si>
  <si>
    <t>RES604</t>
  </si>
  <si>
    <t>RES605</t>
  </si>
  <si>
    <t>RES606</t>
  </si>
  <si>
    <t>RES607</t>
  </si>
  <si>
    <t>RES608</t>
  </si>
  <si>
    <t>RES609</t>
  </si>
  <si>
    <t>RES610</t>
  </si>
  <si>
    <t>RES611</t>
  </si>
  <si>
    <t>RES612</t>
  </si>
  <si>
    <t>RES614</t>
  </si>
  <si>
    <t>RES615</t>
  </si>
  <si>
    <t>RES618</t>
  </si>
  <si>
    <t>RES619</t>
  </si>
  <si>
    <t>RES620</t>
  </si>
  <si>
    <t>RES621</t>
  </si>
  <si>
    <t>RESC046</t>
  </si>
  <si>
    <t>RESC056</t>
  </si>
  <si>
    <t>RESC072</t>
  </si>
  <si>
    <t>RESC076</t>
  </si>
  <si>
    <t>RESC078</t>
  </si>
  <si>
    <t>RESC080</t>
  </si>
  <si>
    <t>RESC082</t>
  </si>
  <si>
    <t>RESC126</t>
  </si>
  <si>
    <t>RESC132</t>
  </si>
  <si>
    <t>RESMXBJ</t>
  </si>
  <si>
    <t>RESMXNC</t>
  </si>
  <si>
    <t>RESMXNE</t>
  </si>
  <si>
    <t>RESMXNW</t>
  </si>
  <si>
    <t>RESMXSC</t>
  </si>
  <si>
    <t>RESMXSE</t>
  </si>
  <si>
    <t>RESMXSW</t>
  </si>
  <si>
    <t>RESx01</t>
  </si>
  <si>
    <t>RESx02</t>
  </si>
  <si>
    <t>RESx03</t>
  </si>
  <si>
    <t>RESx07</t>
  </si>
  <si>
    <t>RESx09</t>
  </si>
  <si>
    <t>RESx10</t>
  </si>
  <si>
    <t>RESx12</t>
  </si>
  <si>
    <t>RESx13</t>
  </si>
  <si>
    <t>RESx14</t>
  </si>
  <si>
    <t>RESx15</t>
  </si>
  <si>
    <t>RESx17</t>
  </si>
  <si>
    <t>RESx18</t>
  </si>
  <si>
    <t>RESx19</t>
  </si>
  <si>
    <t>RESx20</t>
  </si>
  <si>
    <t>RESx21</t>
  </si>
  <si>
    <t>RESx22</t>
  </si>
  <si>
    <t>RESx23</t>
  </si>
  <si>
    <t>RESx24</t>
  </si>
  <si>
    <t>RESx25</t>
  </si>
  <si>
    <t>RESx26</t>
  </si>
  <si>
    <t>RESx28</t>
  </si>
  <si>
    <t>RESx29</t>
  </si>
  <si>
    <t>RESx30</t>
  </si>
  <si>
    <t>RESx31</t>
  </si>
  <si>
    <t>RESx32</t>
  </si>
  <si>
    <t>RESx36</t>
  </si>
  <si>
    <t>RESx38</t>
  </si>
  <si>
    <t>RESx39</t>
  </si>
  <si>
    <t>RESx40</t>
  </si>
  <si>
    <t>RESx42</t>
  </si>
  <si>
    <t>RESx43</t>
  </si>
  <si>
    <t>RESx44</t>
  </si>
  <si>
    <t>RESx45</t>
  </si>
  <si>
    <t>RESx47</t>
  </si>
  <si>
    <t>RESx51</t>
  </si>
  <si>
    <t>RESx52</t>
  </si>
  <si>
    <t>RESx53</t>
  </si>
  <si>
    <t>RESx54</t>
  </si>
  <si>
    <t>RESx57</t>
  </si>
  <si>
    <t>RESx74</t>
  </si>
  <si>
    <t>RESx75</t>
  </si>
  <si>
    <t>RESx76</t>
  </si>
  <si>
    <t>RESx77</t>
  </si>
  <si>
    <t>RESx78</t>
  </si>
  <si>
    <t>RESX79</t>
  </si>
  <si>
    <t>RESx80</t>
  </si>
  <si>
    <t>RESx81</t>
  </si>
  <si>
    <t>RESx84</t>
  </si>
  <si>
    <t>RESx85</t>
  </si>
  <si>
    <t>RESx86</t>
  </si>
  <si>
    <t>RESx87</t>
  </si>
  <si>
    <t>RESx88</t>
  </si>
  <si>
    <t>VEH002</t>
  </si>
  <si>
    <t>VEH004</t>
  </si>
  <si>
    <t>VEH006</t>
  </si>
  <si>
    <t>VEH008</t>
  </si>
  <si>
    <t>VEH010</t>
  </si>
  <si>
    <t>VEH012</t>
  </si>
  <si>
    <t>VEH014</t>
  </si>
  <si>
    <t>VEH016</t>
  </si>
  <si>
    <t>VEH018</t>
  </si>
  <si>
    <t>VEH020</t>
  </si>
  <si>
    <t>VEH022</t>
  </si>
  <si>
    <t>VEH024</t>
  </si>
  <si>
    <t>VEH026</t>
  </si>
  <si>
    <t>VEH028</t>
  </si>
  <si>
    <t>VEH030</t>
  </si>
  <si>
    <t>VEH034</t>
  </si>
  <si>
    <t>VEH036</t>
  </si>
  <si>
    <t>VEH038</t>
  </si>
  <si>
    <t>VEH040</t>
  </si>
  <si>
    <t>VEH042</t>
  </si>
  <si>
    <t>VEH044</t>
  </si>
  <si>
    <t>VEH048</t>
  </si>
  <si>
    <t>VEH050</t>
  </si>
  <si>
    <t>VEH052</t>
  </si>
  <si>
    <t>VEH054</t>
  </si>
  <si>
    <t>VEH058</t>
  </si>
  <si>
    <t>VEH060</t>
  </si>
  <si>
    <t>VEH062</t>
  </si>
  <si>
    <t>VEH064</t>
  </si>
  <si>
    <t>VEH066</t>
  </si>
  <si>
    <t>VEH068</t>
  </si>
  <si>
    <t>VEH070</t>
  </si>
  <si>
    <t>VEH074</t>
  </si>
  <si>
    <t>VEH081</t>
  </si>
  <si>
    <t>VEH083</t>
  </si>
  <si>
    <t>VEH084</t>
  </si>
  <si>
    <t>VEH086</t>
  </si>
  <si>
    <t>VEH090</t>
  </si>
  <si>
    <t>VEH092</t>
  </si>
  <si>
    <t>VEH094</t>
  </si>
  <si>
    <t>VEH098</t>
  </si>
  <si>
    <t>VEH100</t>
  </si>
  <si>
    <t>VEH102</t>
  </si>
  <si>
    <t>VEH103</t>
  </si>
  <si>
    <t>VEH104</t>
  </si>
  <si>
    <t>VEH105</t>
  </si>
  <si>
    <t>VEH106</t>
  </si>
  <si>
    <t>VEH108</t>
  </si>
  <si>
    <t>VEH110</t>
  </si>
  <si>
    <t>VEH112</t>
  </si>
  <si>
    <t>VEH114</t>
  </si>
  <si>
    <t>VEH116</t>
  </si>
  <si>
    <t>VEH118</t>
  </si>
  <si>
    <t>VEH120</t>
  </si>
  <si>
    <t>VEH122</t>
  </si>
  <si>
    <t>VEH123</t>
  </si>
  <si>
    <t>VEH124</t>
  </si>
  <si>
    <t>VEH128</t>
  </si>
  <si>
    <t>VEH134</t>
  </si>
  <si>
    <t>VEH136</t>
  </si>
  <si>
    <t>VEH140</t>
  </si>
  <si>
    <t>VEH141</t>
  </si>
  <si>
    <t>VEH142</t>
  </si>
  <si>
    <t>VEH144</t>
  </si>
  <si>
    <t>VEH146</t>
  </si>
  <si>
    <t>VEH148</t>
  </si>
  <si>
    <t>VEH150</t>
  </si>
  <si>
    <t>VEH152</t>
  </si>
  <si>
    <t>VEH156</t>
  </si>
  <si>
    <t>VEH158</t>
  </si>
  <si>
    <t>VEH160</t>
  </si>
  <si>
    <t>VEH162</t>
  </si>
  <si>
    <t>VEH163</t>
  </si>
  <si>
    <t>VEH164</t>
  </si>
  <si>
    <t>VEH166</t>
  </si>
  <si>
    <t>VEH167</t>
  </si>
  <si>
    <t>VEH168</t>
  </si>
  <si>
    <t>VEH169</t>
  </si>
  <si>
    <t>VEHMXNC</t>
  </si>
  <si>
    <t>VEHMXNE</t>
  </si>
  <si>
    <t>VEHMXSC</t>
  </si>
  <si>
    <t>VEHMXSE</t>
  </si>
  <si>
    <t>VEHMXSW</t>
  </si>
  <si>
    <t>VEHMXYU</t>
  </si>
  <si>
    <t>STATE</t>
  </si>
  <si>
    <t>Cust_Name</t>
  </si>
  <si>
    <t>Sub_State</t>
  </si>
  <si>
    <t>Sub_statefctr</t>
  </si>
  <si>
    <t>Sector</t>
  </si>
  <si>
    <t>AB</t>
  </si>
  <si>
    <t>AB:VEH  Mkt</t>
  </si>
  <si>
    <t>Alberta (South)</t>
  </si>
  <si>
    <t>VEH</t>
  </si>
  <si>
    <t>AL</t>
  </si>
  <si>
    <t>Alabama: veh Gas Mkt</t>
  </si>
  <si>
    <t>Alabama</t>
  </si>
  <si>
    <t>AZ</t>
  </si>
  <si>
    <t>Arizona: veh Gas Mkt</t>
  </si>
  <si>
    <t>Arizona</t>
  </si>
  <si>
    <t>AR</t>
  </si>
  <si>
    <t>Arkansas: veh Gas Mkt</t>
  </si>
  <si>
    <t>Arkansas</t>
  </si>
  <si>
    <t>BC</t>
  </si>
  <si>
    <t>BC:VEH  Mkt</t>
  </si>
  <si>
    <t>British Columbia (Southwest)</t>
  </si>
  <si>
    <t>CA</t>
  </si>
  <si>
    <t>California, Northern: veh Gas Mkt</t>
  </si>
  <si>
    <t>California Northern</t>
  </si>
  <si>
    <t>California, Southern: veh Gas Mkt</t>
  </si>
  <si>
    <t>California Southern</t>
  </si>
  <si>
    <t>CO</t>
  </si>
  <si>
    <t>Colorado, Eastern: veh Gas Mkt</t>
  </si>
  <si>
    <t>Colorado Eastern</t>
  </si>
  <si>
    <t>Colorado, Western: veh Gas Mkt</t>
  </si>
  <si>
    <t>Colorado Western</t>
  </si>
  <si>
    <t>CT</t>
  </si>
  <si>
    <t>Connecticut: veh Gas Mkt</t>
  </si>
  <si>
    <t>Connecticut</t>
  </si>
  <si>
    <t>DC</t>
  </si>
  <si>
    <t>DC: veh Gas Mkt</t>
  </si>
  <si>
    <t>District of Columbia</t>
  </si>
  <si>
    <t>DE</t>
  </si>
  <si>
    <t>Delaware: veh Gas Mkt</t>
  </si>
  <si>
    <t>Delaware</t>
  </si>
  <si>
    <t>FL</t>
  </si>
  <si>
    <t>Florida Panhandle SERC: VEH Gas Mkt</t>
  </si>
  <si>
    <t>Florida Panhandle (SERC)</t>
  </si>
  <si>
    <t>Florida Peninsula FRCC: VEH Gas Mkt</t>
  </si>
  <si>
    <t>Florida Peninsula (FRCC)</t>
  </si>
  <si>
    <t>GA</t>
  </si>
  <si>
    <t>Georgia: veh Gas Mkt</t>
  </si>
  <si>
    <t>Georgia</t>
  </si>
  <si>
    <t>ID</t>
  </si>
  <si>
    <t>Idaho, Northern: veh Gas Mkt</t>
  </si>
  <si>
    <t>Idaho Northern</t>
  </si>
  <si>
    <t>Idaho, Southern: veh Gas Mkt</t>
  </si>
  <si>
    <t>Idaho Southern</t>
  </si>
  <si>
    <t>IL</t>
  </si>
  <si>
    <t>Illinois, Northern: veh Gas Mkt</t>
  </si>
  <si>
    <t>Illinois Northern</t>
  </si>
  <si>
    <t>Illinois, Southern: veh Gas Mkt</t>
  </si>
  <si>
    <t>Illinois Southern</t>
  </si>
  <si>
    <t>IN</t>
  </si>
  <si>
    <t>indiana: veh Gas Mkt</t>
  </si>
  <si>
    <t>Indiana</t>
  </si>
  <si>
    <t>IA</t>
  </si>
  <si>
    <t>Iowa: veh Gas Mkt</t>
  </si>
  <si>
    <t>Iowa</t>
  </si>
  <si>
    <t>KS</t>
  </si>
  <si>
    <t>Kansas: veh Gas Mkt</t>
  </si>
  <si>
    <t>Kansas</t>
  </si>
  <si>
    <t>KY</t>
  </si>
  <si>
    <t>Kentucky: veh Gas Mkt</t>
  </si>
  <si>
    <t>Kentucky</t>
  </si>
  <si>
    <t>LA</t>
  </si>
  <si>
    <t>Louisiana, Northern: veh Gas Mkt</t>
  </si>
  <si>
    <t xml:space="preserve">Louisiana Northern </t>
  </si>
  <si>
    <t>Louisiana, Southern: veh Gas Mkt</t>
  </si>
  <si>
    <t>Louisiana Southern</t>
  </si>
  <si>
    <t>Louisiana, Western: veh Gas Mkt</t>
  </si>
  <si>
    <t xml:space="preserve">Louisiana Western </t>
  </si>
  <si>
    <t>ME</t>
  </si>
  <si>
    <t>Maine: veh Gas Mkt</t>
  </si>
  <si>
    <t>Maine</t>
  </si>
  <si>
    <t>MD</t>
  </si>
  <si>
    <t>Maryland, Eastern: veh Gas Mkt</t>
  </si>
  <si>
    <t>Maryland Eastern</t>
  </si>
  <si>
    <t>Maryland, Western: veh Gas Mkt</t>
  </si>
  <si>
    <t>Maryland Western</t>
  </si>
  <si>
    <t>MA</t>
  </si>
  <si>
    <t>Massachusetts, Eastern: veh Gas Mkt</t>
  </si>
  <si>
    <t>Massachusetts Eastern</t>
  </si>
  <si>
    <t>Massachusetts, Western: veh Gas Mkt</t>
  </si>
  <si>
    <t xml:space="preserve">Massachusetts Western </t>
  </si>
  <si>
    <t>MXNE</t>
  </si>
  <si>
    <t>Mexico North East VEH</t>
  </si>
  <si>
    <t>Mexico North East</t>
  </si>
  <si>
    <t>MXSC</t>
  </si>
  <si>
    <t>Mexico South Central VEH</t>
  </si>
  <si>
    <t>Mexico South Central</t>
  </si>
  <si>
    <t>MI</t>
  </si>
  <si>
    <t>Michigan, West: veh Gas Mkt</t>
  </si>
  <si>
    <t>Michigan Upper Peninsula</t>
  </si>
  <si>
    <t>Michigan: veh Gas Mkt</t>
  </si>
  <si>
    <t>Michigan Lower Peninsula</t>
  </si>
  <si>
    <t>MN</t>
  </si>
  <si>
    <t>Minnesota: veh Gas Mkt</t>
  </si>
  <si>
    <t>Minnesota</t>
  </si>
  <si>
    <t>MS</t>
  </si>
  <si>
    <t>Mississippi: veh Gas Mkt</t>
  </si>
  <si>
    <t>Mississippi</t>
  </si>
  <si>
    <t>MO</t>
  </si>
  <si>
    <t>Missouri, Western: veh Gas Mkt</t>
  </si>
  <si>
    <t>Missouri Western</t>
  </si>
  <si>
    <t>Missouri: veh Gas Mkt</t>
  </si>
  <si>
    <t>Missouri Eastern</t>
  </si>
  <si>
    <t>MT</t>
  </si>
  <si>
    <t>Montana: veh Gas Mkt</t>
  </si>
  <si>
    <t>Montana Eastern</t>
  </si>
  <si>
    <t>NE</t>
  </si>
  <si>
    <t>Nebraska: veh Gas Mkt</t>
  </si>
  <si>
    <t>Nebraska</t>
  </si>
  <si>
    <t>NV</t>
  </si>
  <si>
    <t>Nevada, Northern: veh Gas Mkt</t>
  </si>
  <si>
    <t>Nevada North</t>
  </si>
  <si>
    <t>Nevada, Southern: veh Gas Mkt</t>
  </si>
  <si>
    <t>Nevada South</t>
  </si>
  <si>
    <t>NH</t>
  </si>
  <si>
    <t>New Hampshire: veh Gas Mkt</t>
  </si>
  <si>
    <t>New Hampshire</t>
  </si>
  <si>
    <t>NJ</t>
  </si>
  <si>
    <t>New Jersey: veh Gas Mkt</t>
  </si>
  <si>
    <t>New Jersey</t>
  </si>
  <si>
    <t>NM</t>
  </si>
  <si>
    <t>New Mexico: veh Gas Mkt</t>
  </si>
  <si>
    <t>New Mexico</t>
  </si>
  <si>
    <t>NY</t>
  </si>
  <si>
    <t>New York City: veh Gas Mkt</t>
  </si>
  <si>
    <t>New York City</t>
  </si>
  <si>
    <t>New York, Central-North: veh Gas Mkt</t>
  </si>
  <si>
    <t xml:space="preserve">New York Central Northern </t>
  </si>
  <si>
    <t>New York, Long Island: veh Gas Mkt</t>
  </si>
  <si>
    <t>New York Long Island</t>
  </si>
  <si>
    <t>New York, Southern: veh Gas Mkt</t>
  </si>
  <si>
    <t xml:space="preserve">New York Southern </t>
  </si>
  <si>
    <t>New York, Western: veh Gas Mkt</t>
  </si>
  <si>
    <t>New York Western</t>
  </si>
  <si>
    <t>NC</t>
  </si>
  <si>
    <t>North Carolina: veh Gas Mkt</t>
  </si>
  <si>
    <t>North Carolina</t>
  </si>
  <si>
    <t>ND</t>
  </si>
  <si>
    <t>North Dakota: veh Gas Mkt</t>
  </si>
  <si>
    <t>North Dakota</t>
  </si>
  <si>
    <t>OH</t>
  </si>
  <si>
    <t>Ohio: veh Gas Mkt</t>
  </si>
  <si>
    <t>Ohio</t>
  </si>
  <si>
    <t>OK</t>
  </si>
  <si>
    <t>Oklahoma: veh Gas Mkt</t>
  </si>
  <si>
    <t>Oklahoma</t>
  </si>
  <si>
    <t>ON</t>
  </si>
  <si>
    <t>ON: VEH Mkt</t>
  </si>
  <si>
    <t>Ontario (CDA)</t>
  </si>
  <si>
    <t>OR</t>
  </si>
  <si>
    <t>Oregon: veh Gas Mkt</t>
  </si>
  <si>
    <t>Oregon</t>
  </si>
  <si>
    <t>PA</t>
  </si>
  <si>
    <t>Pennsylvania, East: veh Gas Mkt</t>
  </si>
  <si>
    <t>Pennsylvania Eastern</t>
  </si>
  <si>
    <t>Pennsylvania, Southwest: veh Gas Mkt</t>
  </si>
  <si>
    <t>Pennsylvania Southwest</t>
  </si>
  <si>
    <t>Pennsylvania, West: veh Gas Mkt</t>
  </si>
  <si>
    <t>Pennsylvania Western</t>
  </si>
  <si>
    <t>RI</t>
  </si>
  <si>
    <t>Rhode Island: veh Gas Mkt</t>
  </si>
  <si>
    <t>Rhode Island</t>
  </si>
  <si>
    <t>SC</t>
  </si>
  <si>
    <t>South Carolina: veh Gas Mkt</t>
  </si>
  <si>
    <t>South Carolina</t>
  </si>
  <si>
    <t>SD</t>
  </si>
  <si>
    <t>South Dakota: veh Gas Mkt</t>
  </si>
  <si>
    <t>South Dakota</t>
  </si>
  <si>
    <t>TN</t>
  </si>
  <si>
    <t>Tennessee: veh Gas Mkt</t>
  </si>
  <si>
    <t>Tennessee</t>
  </si>
  <si>
    <t>TX</t>
  </si>
  <si>
    <t>Texas, East SERC: veh Gas Mkt</t>
  </si>
  <si>
    <t>Texas East (SERC)</t>
  </si>
  <si>
    <t>Texas, East SPP: veh Gas Mkt</t>
  </si>
  <si>
    <t>Texas East (SPP)</t>
  </si>
  <si>
    <t>Texas, Houston: veh Gas Mkt</t>
  </si>
  <si>
    <t>Texas Houston (ERCOT)</t>
  </si>
  <si>
    <t>Texas, North: veh Gas Mkt</t>
  </si>
  <si>
    <t>Texas North (ERCOT)</t>
  </si>
  <si>
    <t>Texas, Panhandle: veh Gas Mkt</t>
  </si>
  <si>
    <t>Texas Panhandle (SPP)</t>
  </si>
  <si>
    <t>Texas, South: veh Gas Mkt</t>
  </si>
  <si>
    <t>Texas South (ERCOT)</t>
  </si>
  <si>
    <t>Texas, West: veh Gas Mkt</t>
  </si>
  <si>
    <t>Texas West (ERCOT)</t>
  </si>
  <si>
    <t>Texas West (WECC)</t>
  </si>
  <si>
    <t>UT</t>
  </si>
  <si>
    <t>Utah: veh Gas Mkt</t>
  </si>
  <si>
    <t>Utah</t>
  </si>
  <si>
    <t>VT</t>
  </si>
  <si>
    <t>Vermont: veh Gas Mkt</t>
  </si>
  <si>
    <t>Vermont</t>
  </si>
  <si>
    <t>VA</t>
  </si>
  <si>
    <t>Virginia: veh Gas Mkt</t>
  </si>
  <si>
    <t>Virginia</t>
  </si>
  <si>
    <t>WA</t>
  </si>
  <si>
    <t>Washington, Eastern: veh Gas Mkt</t>
  </si>
  <si>
    <t>Washington Eastern</t>
  </si>
  <si>
    <t>Washington, Western: veh Gas Mkt</t>
  </si>
  <si>
    <t>Washington Western</t>
  </si>
  <si>
    <t>WV</t>
  </si>
  <si>
    <t>West Virginia: veh Gas Mkt</t>
  </si>
  <si>
    <t>West Virginia</t>
  </si>
  <si>
    <t>WI</t>
  </si>
  <si>
    <t>Wisconsin, East: veh Gas Mkt</t>
  </si>
  <si>
    <t>Wisconsin Eastern (RFC)</t>
  </si>
  <si>
    <t>Wisconsin, West: veh Gas Mkt</t>
  </si>
  <si>
    <t>Wisconsin Western (MRO)</t>
  </si>
  <si>
    <t>WY</t>
  </si>
  <si>
    <t>Wyoming: veh Gas Mkt</t>
  </si>
  <si>
    <t>Wyoming</t>
  </si>
  <si>
    <t>Alaska: Other LDC Gas Sales: COM</t>
  </si>
  <si>
    <t>COM</t>
  </si>
  <si>
    <t/>
  </si>
  <si>
    <t>Arkansas Oklahoma Gas Corp.: COM</t>
  </si>
  <si>
    <t>Arkansas Western Gas Co.: COM</t>
  </si>
  <si>
    <t>CenterPoint Energy Arkla Division: COM</t>
  </si>
  <si>
    <t>Arkansas: Other LDC Gas Sales: COM</t>
  </si>
  <si>
    <t>Louisiana, Northern : Other LDC Gas Sales: COM</t>
  </si>
  <si>
    <t>Citizens Utilities Co., Arizona Gas Div.: COM</t>
  </si>
  <si>
    <t>Mesa Electric &amp; Gas Utility: COM</t>
  </si>
  <si>
    <t>Southwest Gas Corp., Arizona Div.: COM</t>
  </si>
  <si>
    <t>Arizona: Other LDC Gas Sales: COM</t>
  </si>
  <si>
    <t>Zia Natural Gas Co.: COM</t>
  </si>
  <si>
    <t>Las Cruces Municipal Gas: COM</t>
  </si>
  <si>
    <t>New Mexico Gas Company: COM</t>
  </si>
  <si>
    <t>New Mexico: Other LDC Gas Sales: COM</t>
  </si>
  <si>
    <t>British Columbia (Central): LDC Sales: COM</t>
  </si>
  <si>
    <t>British Columbia (NW): Other LDC Gas Sales: COM</t>
  </si>
  <si>
    <t>British Columbia (SE): LDC Sales: COM</t>
  </si>
  <si>
    <t>British Columbia (SW): Other LDC Gas Sales: COM</t>
  </si>
  <si>
    <t>Massachusetts, Western: Other LDC Gas Sales: COM</t>
  </si>
  <si>
    <t>CenterPoint Energy Entex: COM</t>
  </si>
  <si>
    <t>Texas North (ERCOT): COM Gas Mkt</t>
  </si>
  <si>
    <t>Texas South (ERCOT): COM Gas Mkt</t>
  </si>
  <si>
    <t>Texas West (ERCOT): COM Gas Mkt</t>
  </si>
  <si>
    <t>Florida Panhandle SERC: COM Gas Mkt</t>
  </si>
  <si>
    <t>Quebec: Other LDC Gas Sales: COM</t>
  </si>
  <si>
    <t>Citizens Gas &amp; Coke Utility: COM</t>
  </si>
  <si>
    <t>Vectren Corp.IN Gas: COM</t>
  </si>
  <si>
    <t>Northern Indiana Public Service Co.: COM</t>
  </si>
  <si>
    <t>Vectren Corp. S IN: COM</t>
  </si>
  <si>
    <t>Indiana: Other LDC Gas Sales: COM</t>
  </si>
  <si>
    <t>Montana Dakota Utilities Co.: COM</t>
  </si>
  <si>
    <t>Northern States Power Company: COM</t>
  </si>
  <si>
    <t>Montana: Other LDC Gas Sales: COM</t>
  </si>
  <si>
    <t>MidAmerican Energy Company: COM</t>
  </si>
  <si>
    <t>NorthWestern Public Service: COM</t>
  </si>
  <si>
    <t>South Dakota: Other LDC Gas Sales: COM</t>
  </si>
  <si>
    <t>Laclede Gas Co.: COM</t>
  </si>
  <si>
    <t>AmerenUE: COM</t>
  </si>
  <si>
    <t>Missouri: Other LDC Gas Sales: COM</t>
  </si>
  <si>
    <t>SEMCO Energy Gas Co.: COM</t>
  </si>
  <si>
    <t>Consumers Energy Company: COM</t>
  </si>
  <si>
    <t>Michigan Consolidated Gas Co.: COM</t>
  </si>
  <si>
    <t>Michigan Gas Utilities: COM</t>
  </si>
  <si>
    <t>Michigan: Other LDC Gas Sales: COM</t>
  </si>
  <si>
    <t>Duluth Dept. of Water &amp; Gas: COM</t>
  </si>
  <si>
    <t>Great Plains Natural Gas Co.: COM</t>
  </si>
  <si>
    <t>CenterPoint Energy Minnegasco: COM</t>
  </si>
  <si>
    <t>Minn Energy Res NMU: COM</t>
  </si>
  <si>
    <t>Interstate Power and Light: COM</t>
  </si>
  <si>
    <t>Minn Energy Res PNG: COM</t>
  </si>
  <si>
    <t>Minnesota: Other LDC Gas Sales: COM</t>
  </si>
  <si>
    <t>Northern States Power Co. Wisconsin: COM</t>
  </si>
  <si>
    <t>Wisconsin, Western: Other LDC Gas Sales: COM</t>
  </si>
  <si>
    <t>Manitoba: Other LDC Gas Sales: COM</t>
  </si>
  <si>
    <t>Peoples Natural Gas Aquila Inc: COM</t>
  </si>
  <si>
    <t>Iowa: Other LDC Gas Sales: COM</t>
  </si>
  <si>
    <t>SourceGas Distribution LLC: COM</t>
  </si>
  <si>
    <t>NorthWestern Energy, Llc: COM</t>
  </si>
  <si>
    <t>Omaha Metropolitan Utilities District: COM</t>
  </si>
  <si>
    <t>Nebraska: Other LDC Gas Sales: COM</t>
  </si>
  <si>
    <t>North Shore Gas Co.: COM</t>
  </si>
  <si>
    <t>Nicor Gas Co.: COM</t>
  </si>
  <si>
    <t>Peoples Energy Co.: COM</t>
  </si>
  <si>
    <t>Illinois, Northern: Other LDC Gas Sales: COM</t>
  </si>
  <si>
    <t>Saskatchewan: Other LDC Gas Sales: COM</t>
  </si>
  <si>
    <t>Mexico Baja COM</t>
  </si>
  <si>
    <t>Mexico North Central COM</t>
  </si>
  <si>
    <t>Mexico North East COM</t>
  </si>
  <si>
    <t>Mexico North West COM</t>
  </si>
  <si>
    <t>Mexico South Central COM</t>
  </si>
  <si>
    <t>Mexico South East COM</t>
  </si>
  <si>
    <t>Mexico South West COM</t>
  </si>
  <si>
    <t>Bay State Gas Co.: COM</t>
  </si>
  <si>
    <t>Boston Gas Co.: COM</t>
  </si>
  <si>
    <t>Colonial Gas Co.: COM</t>
  </si>
  <si>
    <t>Nstar Gas Co: COM</t>
  </si>
  <si>
    <t>Massachusetts, Eastern: Other LDC Gas Sales: COM</t>
  </si>
  <si>
    <t>UNITIL: COM</t>
  </si>
  <si>
    <t>Maine: Other LDC Gas Sales: COM</t>
  </si>
  <si>
    <t>EnergyNorth Natural Gas, Inc.: COM</t>
  </si>
  <si>
    <t>Northern Utilities: COM</t>
  </si>
  <si>
    <t>New England Gas Co.: COM</t>
  </si>
  <si>
    <t>Vermont Gas Systems, Inc.: COM</t>
  </si>
  <si>
    <t>Connecticut Natural Gas Corp.: COM</t>
  </si>
  <si>
    <t>Southern Connecticut Gas Co.: COM</t>
  </si>
  <si>
    <t>Yankee Gas Services Co.: COM</t>
  </si>
  <si>
    <t>Connecticut: Other LDC Gas Sales: COM</t>
  </si>
  <si>
    <t>Avista Corp: COM</t>
  </si>
  <si>
    <t>KeySpan Gas East Corp.: COM</t>
  </si>
  <si>
    <t>New Brunswick: Other LDC Gas Sales: COM</t>
  </si>
  <si>
    <t>Nova Scotia: Other LDC Gas Sales: COM</t>
  </si>
  <si>
    <t>Prince Edward Island: Other LDC Gas Sales: COM</t>
  </si>
  <si>
    <t>New York City: COM Gas Mkt</t>
  </si>
  <si>
    <t>Sierra Pacific Power Co.: COM</t>
  </si>
  <si>
    <t>Southwest Gas Corp., Nevada Div.: COM</t>
  </si>
  <si>
    <t>Peoples Natural Gas Co.: COM</t>
  </si>
  <si>
    <t>Pennsylvania, Southwest: Other LDC Gas Sales: COM</t>
  </si>
  <si>
    <t>NWT: LDC Sales: COM</t>
  </si>
  <si>
    <t>New York Southern: COM Gas Mkt</t>
  </si>
  <si>
    <t>New York, Central North: COM Gas Mkt</t>
  </si>
  <si>
    <t>New York, Western: COM Gas Mkt</t>
  </si>
  <si>
    <t>Ontario (CDA): Other LDC Gas Sales: COM</t>
  </si>
  <si>
    <t>Ontario (EDA): Other LDC Gas Sales: COM</t>
  </si>
  <si>
    <t>Ontario (NCDA): Other LDC Gas Sales: COM</t>
  </si>
  <si>
    <t>Ontario (NDA): Other LDC Gas Sales: COM</t>
  </si>
  <si>
    <t>Ontario (non-TC): Other LDC Gas Sales: COM</t>
  </si>
  <si>
    <t>Ontario (SSMDA): Other LDC Gas Sales: COM</t>
  </si>
  <si>
    <t>Ontario (StClair): Other LDC Gas Sales: COM</t>
  </si>
  <si>
    <t>Ontario (WDA): Other LDC Gas Sales: COM</t>
  </si>
  <si>
    <t>Cascade Natural Gas Corp.: COM</t>
  </si>
  <si>
    <t>Northwest Natural Gas Co.: COM</t>
  </si>
  <si>
    <t>Puget Sound Energy, Inc.: COM</t>
  </si>
  <si>
    <t>Washington, Western: Other LDC Gas Sales: COM</t>
  </si>
  <si>
    <t>Chesapeake Utilities Corp., Delaware Div.: COM</t>
  </si>
  <si>
    <t>Delmarva Power &amp; Light Co.: COM</t>
  </si>
  <si>
    <t>Eastern Shore Natural Gas: COM</t>
  </si>
  <si>
    <t>Elizabethtown Gas Co.: COM</t>
  </si>
  <si>
    <t>New Jersey Natural Gas Co.: COM</t>
  </si>
  <si>
    <t>Public Service Electric and Gas Company: COM</t>
  </si>
  <si>
    <t>South Jersey Gas Co.: COM</t>
  </si>
  <si>
    <t>PECO Energy Company: COM</t>
  </si>
  <si>
    <t>Philadelphia Gas Works: COM</t>
  </si>
  <si>
    <t>Pennsylvania, East: Other LDC Gas Sales: COM</t>
  </si>
  <si>
    <t>Washington Gas Light Co.: COM</t>
  </si>
  <si>
    <t>Baltimore Gas &amp; Electric Co.: COM</t>
  </si>
  <si>
    <t>Maryland: Other LDC Gas Sales: COM</t>
  </si>
  <si>
    <t>Columbia Gas of Pennsylvania, Inc.: COM</t>
  </si>
  <si>
    <t>National Fuel Gas Distribution Corp.: COM</t>
  </si>
  <si>
    <t>UGI Penn Natural Gas: COM</t>
  </si>
  <si>
    <t>UGI Utilities, Inc.: COM</t>
  </si>
  <si>
    <t>Pennsylvania, West: Other LDC Gas Sales: COM</t>
  </si>
  <si>
    <t>Alberta (Southern): Other LDC Gas Sales: COM</t>
  </si>
  <si>
    <t>AmerenCILCO: COM</t>
  </si>
  <si>
    <t>AmerenCIPS: COM</t>
  </si>
  <si>
    <t>AmerenIP: COM</t>
  </si>
  <si>
    <t>Illinois, Southern: Other LDC Gas Sales: COM</t>
  </si>
  <si>
    <t>San Diego Gas &amp; Electric Co.: COM</t>
  </si>
  <si>
    <t>Southern California Gas Company: COM</t>
  </si>
  <si>
    <t>Southwest Gas Corp., California Div.: COM</t>
  </si>
  <si>
    <t>California, Southern : Other LDC Gas Sales: COM</t>
  </si>
  <si>
    <t>Columbia Gas of Maryland, Inc.: COM</t>
  </si>
  <si>
    <t>Duke Energy Ohio: COM</t>
  </si>
  <si>
    <t>Columbia Gas of Ohio, Inc.: COM</t>
  </si>
  <si>
    <t>Vectren Energy Delivery Of Ohio: COM</t>
  </si>
  <si>
    <t>East Ohio Gas Co.: COM</t>
  </si>
  <si>
    <t>Ohio: Other LDC Gas Sales: COM</t>
  </si>
  <si>
    <t>Hope Gas, Inc.: COM</t>
  </si>
  <si>
    <t>Mountaineer Gas Co.: COM</t>
  </si>
  <si>
    <t>West Virginia: Other LDC Gas Sales: COM</t>
  </si>
  <si>
    <t>Intermountain Gas Co.: COM</t>
  </si>
  <si>
    <t>Questar Gas Co.: COM</t>
  </si>
  <si>
    <t>Columbia Gas of Kentucky, Inc.: COM</t>
  </si>
  <si>
    <t>Delta Natural Gas Co., Inc.: COM</t>
  </si>
  <si>
    <t>Atmos Energy Corp: COM</t>
  </si>
  <si>
    <t>Louisville Gas &amp; Electric Company: COM</t>
  </si>
  <si>
    <t>Duke Energy Kentucky: COM</t>
  </si>
  <si>
    <t>Kentucky: Other LDC Gas Sales: COM</t>
  </si>
  <si>
    <t>Entergy New Orleans, Inc.: COM</t>
  </si>
  <si>
    <t>Louisiana, South: Other LDC Gas Sales: COM</t>
  </si>
  <si>
    <t>MidWest Energy, Inc.: COM</t>
  </si>
  <si>
    <t>Kansas Gas Service Co., A Division of Oneok: COM</t>
  </si>
  <si>
    <t>Kansas: Other LDC Gas Sales: COM</t>
  </si>
  <si>
    <t>Missouri Gas Energy: COM</t>
  </si>
  <si>
    <t>Springfield City Utilities: COM</t>
  </si>
  <si>
    <t>United Cities Gas Co. Div Atmos Energy: COM</t>
  </si>
  <si>
    <t>Missouri, Western: Other LDC Gas Sales: COM</t>
  </si>
  <si>
    <t>Texas Panhandle (SPP): COM Gas Mkt</t>
  </si>
  <si>
    <t>Louisiana, Western : Other LDC Gas Sales: COM</t>
  </si>
  <si>
    <t>Oklahoma Natural Gas Co.: COM</t>
  </si>
  <si>
    <t>Oklahoma: Other LDC Gas Sales: COM</t>
  </si>
  <si>
    <t>Texas, East (SPP), Other LDCs: COM</t>
  </si>
  <si>
    <t>Alabama Gas Corp. (Alagasco): COM</t>
  </si>
  <si>
    <t>Huntsville Utilities: COM</t>
  </si>
  <si>
    <t>Mobile Gas Service Corp.: COM</t>
  </si>
  <si>
    <t>Southeast Alabama Gas District: COM</t>
  </si>
  <si>
    <t>Alabama: Other LDC Gas Sales: COM</t>
  </si>
  <si>
    <t>Atlanta Gas Light Co.: COM</t>
  </si>
  <si>
    <t>Georgia: Other LDC Gas Sales: COM</t>
  </si>
  <si>
    <t>Willmut Gas &amp; Oil Co.: COM</t>
  </si>
  <si>
    <t>Mississippi: Other LDC Gas Sales: COM</t>
  </si>
  <si>
    <t>Chattanooga Gas Co.: COM</t>
  </si>
  <si>
    <t>Clarksville Electric &amp; Gas Dept.: COM</t>
  </si>
  <si>
    <t>Jackson Utility Division: COM</t>
  </si>
  <si>
    <t>Knoxville Utilities Board: COM</t>
  </si>
  <si>
    <t>Memphis Light, Gas &amp; Water Division: COM</t>
  </si>
  <si>
    <t>Middle Tennessee Natural Gas Utility District: COM</t>
  </si>
  <si>
    <t>Nashville Gas, Division of Piedmont Natural: COM</t>
  </si>
  <si>
    <t>Tennessee: Other LDC Gas Sales: COM</t>
  </si>
  <si>
    <t>Piedmont Natural Gas Co., Inc.: COM</t>
  </si>
  <si>
    <t>PSC of North Carolina, Inc.: COM</t>
  </si>
  <si>
    <t>North Carolina: Other LDC Gas Sales: COM</t>
  </si>
  <si>
    <t>Fort Hill Natural Gas Authority: COM</t>
  </si>
  <si>
    <t>South Carolina Electric &amp; Gas Co.: COM</t>
  </si>
  <si>
    <t>South Carolina: Other LDC Gas Sales: COM</t>
  </si>
  <si>
    <t>Charlottesville Gas Division: COM</t>
  </si>
  <si>
    <t>Columbia Gas of Virginia, Inc.: COM</t>
  </si>
  <si>
    <t>Richmond Dept. of Public Utilities: COM</t>
  </si>
  <si>
    <t>Roanoke Gas Co.: COM</t>
  </si>
  <si>
    <t>Virginia Natural Gas, Inc.: COM</t>
  </si>
  <si>
    <t>Virginia: Other LDC Gas Sales: COM</t>
  </si>
  <si>
    <t>British Columbia (North): LDC Sales: COM</t>
  </si>
  <si>
    <t>Texas West (WECC): COM Gas Mkt</t>
  </si>
  <si>
    <t>Colorado Springs Utilities: COM</t>
  </si>
  <si>
    <t>PSC of Colorado: COM</t>
  </si>
  <si>
    <t>Colorado LDC Other: COM</t>
  </si>
  <si>
    <t>Pacific Gas and Electric Company: COM</t>
  </si>
  <si>
    <t>Michigan, Upper Peninsula: COM</t>
  </si>
  <si>
    <t>Madison Gas &amp; Electric Co.: COM</t>
  </si>
  <si>
    <t>Wisconsin Gas Co.: COM</t>
  </si>
  <si>
    <t>Wisconsin Natural Gas Co.: COM</t>
  </si>
  <si>
    <t>Wisconsin Power &amp; Light Co.: COM</t>
  </si>
  <si>
    <t>Wisconsin Public Service Corporation: COM</t>
  </si>
  <si>
    <t>Wisconsin, Eastern: Other LDC Gas Sales: COM</t>
  </si>
  <si>
    <t>Cheyenne Light, Fuel &amp; Power Co.: COM</t>
  </si>
  <si>
    <t>Energy West Wyoming: COM</t>
  </si>
  <si>
    <t>Wyoming: Other LDC Gas Sales: COM</t>
  </si>
  <si>
    <t>Texas East (SERC): COM Gas Mkt</t>
  </si>
  <si>
    <t>Florida Peninsula FRCC: COM Gas Mkt</t>
  </si>
  <si>
    <t>Loc_Name</t>
  </si>
  <si>
    <t>Cust</t>
  </si>
  <si>
    <t>Sup</t>
  </si>
  <si>
    <t>Trans</t>
  </si>
  <si>
    <t>Census_Region</t>
  </si>
  <si>
    <t>NERCsub</t>
  </si>
  <si>
    <t>State</t>
  </si>
  <si>
    <t>NERC</t>
  </si>
  <si>
    <t>Country</t>
  </si>
  <si>
    <t>Other</t>
  </si>
  <si>
    <t>Misc</t>
  </si>
  <si>
    <t>Loc_ID</t>
  </si>
  <si>
    <t>Market_Point_ID</t>
  </si>
  <si>
    <t>Ref_Point_ID</t>
  </si>
  <si>
    <t>Basin_Group</t>
  </si>
  <si>
    <t>PADD</t>
  </si>
  <si>
    <t>Alaska</t>
  </si>
  <si>
    <t>AK</t>
  </si>
  <si>
    <t>AKMS</t>
  </si>
  <si>
    <t>ASCC</t>
  </si>
  <si>
    <t>North America</t>
  </si>
  <si>
    <t>PADD V</t>
  </si>
  <si>
    <t>WSC</t>
  </si>
  <si>
    <t>SRMV</t>
  </si>
  <si>
    <t>SERC</t>
  </si>
  <si>
    <t>USA</t>
  </si>
  <si>
    <t>West South Central</t>
  </si>
  <si>
    <t>PADD III</t>
  </si>
  <si>
    <t>MNT</t>
  </si>
  <si>
    <t>AZNM</t>
  </si>
  <si>
    <t>WECC</t>
  </si>
  <si>
    <t>Mountain</t>
  </si>
  <si>
    <t>British Columbia (Central)</t>
  </si>
  <si>
    <t>CAN-W</t>
  </si>
  <si>
    <t>WECC-BC</t>
  </si>
  <si>
    <t>CAN</t>
  </si>
  <si>
    <t>Western Canada</t>
  </si>
  <si>
    <t>British Columbia (Northwest)</t>
  </si>
  <si>
    <t>British Columbia (Southeast)</t>
  </si>
  <si>
    <t>NEWE</t>
  </si>
  <si>
    <t>NPCC</t>
  </si>
  <si>
    <t>New England</t>
  </si>
  <si>
    <t>PADD I</t>
  </si>
  <si>
    <t>ERCT-H</t>
  </si>
  <si>
    <t>ERCOT</t>
  </si>
  <si>
    <t>ERCT-N</t>
  </si>
  <si>
    <t>ERCT-S</t>
  </si>
  <si>
    <t>ERCT-W</t>
  </si>
  <si>
    <t>SA</t>
  </si>
  <si>
    <t>South Atlantic</t>
  </si>
  <si>
    <t>Quebec</t>
  </si>
  <si>
    <t>CAN-E</t>
  </si>
  <si>
    <t>NPCC-QB</t>
  </si>
  <si>
    <t>QB</t>
  </si>
  <si>
    <t>Eastern Canada</t>
  </si>
  <si>
    <t>ENC</t>
  </si>
  <si>
    <t>RFCW</t>
  </si>
  <si>
    <t>RFC</t>
  </si>
  <si>
    <t>East North Central</t>
  </si>
  <si>
    <t>PADD II</t>
  </si>
  <si>
    <t>Japan</t>
  </si>
  <si>
    <t>JAPAN</t>
  </si>
  <si>
    <t>MROW</t>
  </si>
  <si>
    <t>MRO</t>
  </si>
  <si>
    <t>PADD IV</t>
  </si>
  <si>
    <t>WNC</t>
  </si>
  <si>
    <t>West North Central</t>
  </si>
  <si>
    <t>SRMW</t>
  </si>
  <si>
    <t>MORE</t>
  </si>
  <si>
    <t>Manitoba</t>
  </si>
  <si>
    <t>MRO-MTB</t>
  </si>
  <si>
    <t>MB</t>
  </si>
  <si>
    <t>Saskatchewan (A)</t>
  </si>
  <si>
    <t>MRO-SK</t>
  </si>
  <si>
    <t>SK</t>
  </si>
  <si>
    <t>Saskatchewan (B)</t>
  </si>
  <si>
    <t>MRO-CAN</t>
  </si>
  <si>
    <t>Mexico Baja</t>
  </si>
  <si>
    <t>MXBC</t>
  </si>
  <si>
    <t>WECC-BJ</t>
  </si>
  <si>
    <t>MEX</t>
  </si>
  <si>
    <t>Mexico</t>
  </si>
  <si>
    <t>Mexico North Central</t>
  </si>
  <si>
    <t>MXNC</t>
  </si>
  <si>
    <t>CFE</t>
  </si>
  <si>
    <t>Mexico North West</t>
  </si>
  <si>
    <t>MXNW</t>
  </si>
  <si>
    <t>Mexico South East</t>
  </si>
  <si>
    <t>MXSE</t>
  </si>
  <si>
    <t>Mexico South Offshore</t>
  </si>
  <si>
    <t>MXSOF</t>
  </si>
  <si>
    <t>Mexico South West</t>
  </si>
  <si>
    <t>MXSW</t>
  </si>
  <si>
    <t>Alberta (North)</t>
  </si>
  <si>
    <t>WECC-AB</t>
  </si>
  <si>
    <t>NWPP</t>
  </si>
  <si>
    <t>PAC</t>
  </si>
  <si>
    <t>Pacific NW</t>
  </si>
  <si>
    <t>NYLI</t>
  </si>
  <si>
    <t>Middle Atlantic</t>
  </si>
  <si>
    <t>New Brunswick</t>
  </si>
  <si>
    <t>CAN-A</t>
  </si>
  <si>
    <t>NPCC-NB</t>
  </si>
  <si>
    <t>NB</t>
  </si>
  <si>
    <t>Nova Scotia</t>
  </si>
  <si>
    <t>NPCC-NS</t>
  </si>
  <si>
    <t>NS</t>
  </si>
  <si>
    <t>Prince Edward Island</t>
  </si>
  <si>
    <t>NPCC-PEI</t>
  </si>
  <si>
    <t>PE</t>
  </si>
  <si>
    <t>NYCW</t>
  </si>
  <si>
    <t>NorthWest Territories</t>
  </si>
  <si>
    <t>NT</t>
  </si>
  <si>
    <t>NYUP</t>
  </si>
  <si>
    <t>NPCC-ON</t>
  </si>
  <si>
    <t>Ontario (EDA)</t>
  </si>
  <si>
    <t>Ontario (NCDA)</t>
  </si>
  <si>
    <t>Ontario (NDA)</t>
  </si>
  <si>
    <t>Ontario (non-TC)</t>
  </si>
  <si>
    <t>Ontario (Spruce)</t>
  </si>
  <si>
    <t>Ontario (SSMDA)</t>
  </si>
  <si>
    <t>Ontario (StClair)</t>
  </si>
  <si>
    <t>Ontario (WDA)</t>
  </si>
  <si>
    <t>RFCE</t>
  </si>
  <si>
    <t>CAMX</t>
  </si>
  <si>
    <t>Pacific CA</t>
  </si>
  <si>
    <t>ESC</t>
  </si>
  <si>
    <t>SRTV</t>
  </si>
  <si>
    <t>East South Central</t>
  </si>
  <si>
    <t>SPP</t>
  </si>
  <si>
    <t>SPNO</t>
  </si>
  <si>
    <t>SPSO</t>
  </si>
  <si>
    <t>SRSO</t>
  </si>
  <si>
    <t>M - UK</t>
  </si>
  <si>
    <t>UK</t>
  </si>
  <si>
    <t>Europe</t>
  </si>
  <si>
    <t>SRVC</t>
  </si>
  <si>
    <t>British Columbia (North)</t>
  </si>
  <si>
    <t>RMPA</t>
  </si>
  <si>
    <t>Montana Western</t>
  </si>
  <si>
    <t>RFCM</t>
  </si>
  <si>
    <t>FRCC</t>
  </si>
  <si>
    <t>Enstar Natural Gas Co.: COM</t>
  </si>
  <si>
    <t>New York Central Northern</t>
  </si>
  <si>
    <t>New York Southern</t>
  </si>
  <si>
    <t>Alaska: Gas-fired Gen</t>
  </si>
  <si>
    <t>ELC</t>
  </si>
  <si>
    <t>Mexico Baja ELC</t>
  </si>
  <si>
    <t>Mexico North Central ELC</t>
  </si>
  <si>
    <t>Mexico North East ELC</t>
  </si>
  <si>
    <t>Mexico North West ELC</t>
  </si>
  <si>
    <t>Mexico South Central ELC</t>
  </si>
  <si>
    <t>Mexico South East ELC</t>
  </si>
  <si>
    <t>Mexico South West ELC</t>
  </si>
  <si>
    <t>Alaska: LNG Exports</t>
  </si>
  <si>
    <t>EXP</t>
  </si>
  <si>
    <t>AK Valdez LNG Exports</t>
  </si>
  <si>
    <t>Lake Charles LNG Exports</t>
  </si>
  <si>
    <t>Sabine Pass  LNG Exports</t>
  </si>
  <si>
    <t>Freeport LNG Exports</t>
  </si>
  <si>
    <t>Cameron LNG Exports</t>
  </si>
  <si>
    <t>Petronas LNG Exports</t>
  </si>
  <si>
    <t>Shell BC LNG Exports</t>
  </si>
  <si>
    <t>Alaska, Southern: Ind Gas Mkt</t>
  </si>
  <si>
    <t>IND</t>
  </si>
  <si>
    <t>Indiana: Ind Gas Mkt</t>
  </si>
  <si>
    <t>Kentucky: Ind Gas Mkt</t>
  </si>
  <si>
    <t>Maryland, Eastern: Ind Gas Mkt</t>
  </si>
  <si>
    <t>Michigan: Ind Gas Mkt</t>
  </si>
  <si>
    <t>Ohio: Ind Gas Mkt</t>
  </si>
  <si>
    <t>Pennsylvania, Southwest: Ind Gas Mkt</t>
  </si>
  <si>
    <t>West Virginia: Ind Gas Mkt</t>
  </si>
  <si>
    <t>Texas, North: Ind Gas Mkt</t>
  </si>
  <si>
    <t>Texas, Houston: Ind Gas Mkt</t>
  </si>
  <si>
    <t>Texas, West: Ind Gas Mkt</t>
  </si>
  <si>
    <t>Delaware: Ind Gas Mkt</t>
  </si>
  <si>
    <t>Maryland, Western: Ind Gas Mkt</t>
  </si>
  <si>
    <t>New Jersey: Ind Gas Mkt</t>
  </si>
  <si>
    <t>Pennsylvania, East: Ind Gas Mkt</t>
  </si>
  <si>
    <t>Pennsylvania, West: Ind Gas Mkt</t>
  </si>
  <si>
    <t>Missouri: Ind Gas Mkt</t>
  </si>
  <si>
    <t>Illinois, Northern: Ind Gas Mkt</t>
  </si>
  <si>
    <t>Illinois, Southern: Ind Gas Mkt</t>
  </si>
  <si>
    <t>Michigan, West: Ind Gas Mkt</t>
  </si>
  <si>
    <t>Wisconsin, East: Ind Gas Mkt</t>
  </si>
  <si>
    <t>Iowa: Ind Gas Mkt</t>
  </si>
  <si>
    <t>Manitoba: Ind Gas Mkt</t>
  </si>
  <si>
    <t>Minnesota: Ind Gas Mkt</t>
  </si>
  <si>
    <t>Montana: Ind Gas Mkt</t>
  </si>
  <si>
    <t>Nebraska: Ind Gas Mkt</t>
  </si>
  <si>
    <t>North Dakota: Ind Gas Mkt</t>
  </si>
  <si>
    <t>Saskatchewan: Ind Gas Mkt</t>
  </si>
  <si>
    <t>South Dakota: Ind Gas Mkt</t>
  </si>
  <si>
    <t>Wisconsin, West: Ind Gas Mkt</t>
  </si>
  <si>
    <t>New York, Central-North: Ind Gas Mkt</t>
  </si>
  <si>
    <t>Connecticut: Ind Gas Mkt</t>
  </si>
  <si>
    <t>Massachusetts, Eastern: Ind Gas Mkt</t>
  </si>
  <si>
    <t>New York, Long Island: Ind Gas Mkt</t>
  </si>
  <si>
    <t>Maine: Ind Gas Mkt</t>
  </si>
  <si>
    <t>New Brunswick: Ind Gas Mkt</t>
  </si>
  <si>
    <t>New York City: Ind Gas Mkt</t>
  </si>
  <si>
    <t>Ontario (WDA): Ind Gas Mkt</t>
  </si>
  <si>
    <t>New Hampshire: Ind Gas Mkt</t>
  </si>
  <si>
    <t>Quebec: Ind Gas Mkt</t>
  </si>
  <si>
    <t>Rhode Island: Ind Gas Mkt</t>
  </si>
  <si>
    <t>New York, Southern: Ind Gas Mkt</t>
  </si>
  <si>
    <t>Vermont: Ind Gas Mkt</t>
  </si>
  <si>
    <t>Massachusetts, Western: Ind Gas Mkt</t>
  </si>
  <si>
    <t>New York, Western: Ind Gas Mkt</t>
  </si>
  <si>
    <t>Alabama: Ind Gas Mkt</t>
  </si>
  <si>
    <t>Georgia: Ind Gas Mkt</t>
  </si>
  <si>
    <t>Mississippi: Ind Gas Mkt</t>
  </si>
  <si>
    <t>North Carolina: Ind Gas Mkt</t>
  </si>
  <si>
    <t>Texas, East SERC: Ind Gas Mkt</t>
  </si>
  <si>
    <t>South Carolina: Ind Gas Mkt</t>
  </si>
  <si>
    <t>Texas, South: Ind Gas Mkt</t>
  </si>
  <si>
    <t>Tennessee: Ind Gas Mkt</t>
  </si>
  <si>
    <t>Virginia: Ind Gas Mkt</t>
  </si>
  <si>
    <t>Arkansas: Ind Gas Mkt</t>
  </si>
  <si>
    <t>Kansas: Ind Gas Mkt</t>
  </si>
  <si>
    <t>Missouri, Western: Ind Gas Mkt</t>
  </si>
  <si>
    <t>Louisiana, Northern: Ind Gas Mkt</t>
  </si>
  <si>
    <t>Oklahoma: Ind Gas Mkt</t>
  </si>
  <si>
    <t>Louisiana, Southern: Ind Gas Mkt</t>
  </si>
  <si>
    <t>Texas, East SPP: Ind Gas Mkt</t>
  </si>
  <si>
    <t>Texas, Panhandle: Ind Gas Mkt</t>
  </si>
  <si>
    <t>Louisiana, Western: Ind Gas Mkt</t>
  </si>
  <si>
    <t>Alberta (Southern): Ind Gas Mkt</t>
  </si>
  <si>
    <t>Arizona: Ind Gas Mkt</t>
  </si>
  <si>
    <t>British Columbia (SW): Ind Gas Mkt</t>
  </si>
  <si>
    <t>Colorado, Eastern: Ind Gas Mkt</t>
  </si>
  <si>
    <t>Washington, Eastern: Ind Gas Mkt</t>
  </si>
  <si>
    <t>Nevada, Southern: Ind Gas Mkt</t>
  </si>
  <si>
    <t>Nevada, Northern: Ind Gas Mkt</t>
  </si>
  <si>
    <t>New Mexico: Ind Gas Mkt</t>
  </si>
  <si>
    <t>California, Northern: Ind Gas Mkt</t>
  </si>
  <si>
    <t>California, Kern-Bakersfld: Ind Gas Mkt</t>
  </si>
  <si>
    <t>Idaho, Northern: Ind Gas Mkt</t>
  </si>
  <si>
    <t>Oregon: Ind Gas Mkt</t>
  </si>
  <si>
    <t>California, Southern: Ind Gas Mkt</t>
  </si>
  <si>
    <t>California, San Diego: Ind Gas Mkt</t>
  </si>
  <si>
    <t>Idaho, Southern: Ind Gas Mkt</t>
  </si>
  <si>
    <t>Utah: Ind Gas Mkt</t>
  </si>
  <si>
    <t>Colorado, Western: Ind Gas Mkt</t>
  </si>
  <si>
    <t>Washington, Western: Ind Gas Mkt</t>
  </si>
  <si>
    <t>Wyoming: Ind Gas Mkt</t>
  </si>
  <si>
    <t>British Columbia (Central): Ind Gas Mkt</t>
  </si>
  <si>
    <t>Ontario (NDA): Ind Gas Mkt</t>
  </si>
  <si>
    <t>Ontario (EDA): Ind Gas Mkt</t>
  </si>
  <si>
    <t>Ontario (NCDA): Ind Gas Mkt</t>
  </si>
  <si>
    <t>Ontario (CDA): Ind Gas Mkt</t>
  </si>
  <si>
    <t>Ontario (non-TC): Ind Gas Mkt</t>
  </si>
  <si>
    <t>Ontario (SSMDA): Ind Gas Mkt</t>
  </si>
  <si>
    <t>Ontario (StClair): Ind Gas Mkt</t>
  </si>
  <si>
    <t>British Columbia (NW): Ind Gas Mkt</t>
  </si>
  <si>
    <t>British Columbia (North): Ind Gas Mkt</t>
  </si>
  <si>
    <t>Ontario (Spruce): Ind Gas Mkt</t>
  </si>
  <si>
    <t>Florida Panhandle SERC: IND Gas Mkt</t>
  </si>
  <si>
    <t>Florida Peninsula FRCC: IND Gas Mkt</t>
  </si>
  <si>
    <t>Mexico Baja IND</t>
  </si>
  <si>
    <t>Mexico North Central IND</t>
  </si>
  <si>
    <t>Mexico North East IND</t>
  </si>
  <si>
    <t>Mexico North West IND</t>
  </si>
  <si>
    <t>Mexico South Central IND</t>
  </si>
  <si>
    <t>Mexico South East IND</t>
  </si>
  <si>
    <t>Mexico South West IND</t>
  </si>
  <si>
    <t>Alaska, Northern: Industrial Gas Market</t>
  </si>
  <si>
    <t>LPF</t>
  </si>
  <si>
    <t>PEMEX Offshore</t>
  </si>
  <si>
    <t>PEMEX Onshore</t>
  </si>
  <si>
    <t>Mexico North East LPF</t>
  </si>
  <si>
    <t>Indiana, Other: Gas-fired Gen</t>
  </si>
  <si>
    <t>Michigan: Gas-fired Gen</t>
  </si>
  <si>
    <t>Wisconsin, Western: Gas-fired Gen</t>
  </si>
  <si>
    <t>Ohio Edison Co: Gas-fired Gen</t>
  </si>
  <si>
    <t>Kentucky: Gas-fired Gen</t>
  </si>
  <si>
    <t>West Virginia: Gas-fired Gen</t>
  </si>
  <si>
    <t>Texas, Houston L &amp; P: Gas-fired Gen</t>
  </si>
  <si>
    <t>Texas, North: Gas-fired Gen</t>
  </si>
  <si>
    <t>Texas, Western (ERCOT): Gas-fired Gen</t>
  </si>
  <si>
    <t>New Jersey, Atlantic City: Gas-fired Gen</t>
  </si>
  <si>
    <t>Delmarva P&amp;L: Gas-fired Gen</t>
  </si>
  <si>
    <t>New Jersey, PSG&amp;E: Gas-fired Gen</t>
  </si>
  <si>
    <t>Pennsylvania, Eastern: Gas-fired Gen</t>
  </si>
  <si>
    <t>Maryland, Baltimore G&amp;E: Gas-fired Gen</t>
  </si>
  <si>
    <t>Maryland, Other: Gas-fired Gen</t>
  </si>
  <si>
    <t>Pennsylvania, West Penn: Gas-fired Gen</t>
  </si>
  <si>
    <t>Pennsylvania, Western: Gas-fired Gen</t>
  </si>
  <si>
    <t>Missouri, Eastern: Gas-fired Gen</t>
  </si>
  <si>
    <t>Illinois, Northern: Gas-fired Gen</t>
  </si>
  <si>
    <t>Illinois, Southern : Gas-fired Gen</t>
  </si>
  <si>
    <t>Wisconsin, Eastern: Gas-fired Gen</t>
  </si>
  <si>
    <t>Michigan, Upper Peninsula: Gas-fired Gen</t>
  </si>
  <si>
    <t>North Dakota: Gas-fired Gen</t>
  </si>
  <si>
    <t>South Dakota: Gas-fired Gen</t>
  </si>
  <si>
    <t>Saskatchewan Power: Gas-fired Gen</t>
  </si>
  <si>
    <t>Manitoba Hydro: Gas-fired Gen</t>
  </si>
  <si>
    <t>Minnesota, NSP: Gas-fired Gen</t>
  </si>
  <si>
    <t>Iowa,  IES : Gas-fired Gen</t>
  </si>
  <si>
    <t>Nebraska: Gas-fired Gen</t>
  </si>
  <si>
    <t>Texas East (SPP): Gas-fired Gen</t>
  </si>
  <si>
    <t>Keyspan Long Island ELC</t>
  </si>
  <si>
    <t>Vermont, NU: Gas-fired Gen</t>
  </si>
  <si>
    <t>MK118</t>
  </si>
  <si>
    <t>Kitimat LNG Exports</t>
  </si>
  <si>
    <t>High Desert Power Plant</t>
  </si>
  <si>
    <t>Arizona North, Calpine So Pt: Gas-fired Gen</t>
  </si>
  <si>
    <t>Massachusetts, Western: Gas-fired Gen</t>
  </si>
  <si>
    <t>Connecticut: Gas-fired Gen</t>
  </si>
  <si>
    <t>Massachusetts,  BECO: Gas-fired Gen</t>
  </si>
  <si>
    <t>Maine: Gas-fired Gen</t>
  </si>
  <si>
    <t>Rhode Island: Gas-fired Gen</t>
  </si>
  <si>
    <t>New Hampshire: Gas-fired Gen</t>
  </si>
  <si>
    <t>Quebec, Hydro Quebec: Gas-fired Gen</t>
  </si>
  <si>
    <t>New York, Con Ed: Gas-fired Gen</t>
  </si>
  <si>
    <t>New Brunswick: Gas-fired Gen</t>
  </si>
  <si>
    <t>Nova Scotia: Gas-fired Gen</t>
  </si>
  <si>
    <t>Ontario Hydro (WDA): Gas-fired Gen</t>
  </si>
  <si>
    <t>New York, Central Hudson G&amp;E: Gas-fired Gen</t>
  </si>
  <si>
    <t>New York State E&amp;G, Upstate NY: Gas-fired Gen</t>
  </si>
  <si>
    <t>New York State E&amp;G, Western NY: Gas-fired Gen</t>
  </si>
  <si>
    <t>Alabama Power: Gas-fired Gen</t>
  </si>
  <si>
    <t>Mississippi Power: Gas-fired Gen</t>
  </si>
  <si>
    <t>Georgia Power: Gas-fired Gen</t>
  </si>
  <si>
    <t>Tennessee, TVA: Gas-fired Gen</t>
  </si>
  <si>
    <t>North Carolina: Gas-fired Gen</t>
  </si>
  <si>
    <t>South Carolina: Gas-fired Gen</t>
  </si>
  <si>
    <t>Virginia: Gas-fired Gen</t>
  </si>
  <si>
    <t>Arkansas Other: Gas-fired Gen</t>
  </si>
  <si>
    <t>Louisiana, North-Central: Gas-fired Gen</t>
  </si>
  <si>
    <t>Arkansas Entergy: Gas-fired Gen</t>
  </si>
  <si>
    <t>Mississippi, Entergy: Gas-fired Gen</t>
  </si>
  <si>
    <t>Missouri, Western: Gas-fired Gen</t>
  </si>
  <si>
    <t>Kansas: Gas-fired Gen</t>
  </si>
  <si>
    <t>Louisiana, Entergy, New Orleans: Gas-fired Gen</t>
  </si>
  <si>
    <t>Oklahoma: Gas-fired Gen</t>
  </si>
  <si>
    <t>Alberta (Southern): Gas-fired Gen</t>
  </si>
  <si>
    <t>Arizona, East-North: Gas-fired Gen</t>
  </si>
  <si>
    <t>Arizona, South-West: Gas-fired Gen</t>
  </si>
  <si>
    <t>PNM: Gas-fired Gen</t>
  </si>
  <si>
    <t>British Columbia (SW): Gas-fired Gen</t>
  </si>
  <si>
    <t>Montana: Gas-fired Gen</t>
  </si>
  <si>
    <t>California, PG&amp;E North: Gas-fired Gen</t>
  </si>
  <si>
    <t>California, PG&amp;E South: Gas-fired Gen</t>
  </si>
  <si>
    <t>California, Northern: Gas-fired Gen</t>
  </si>
  <si>
    <t>Nevada, Sierra Pacific Power: Gas-fired Gen</t>
  </si>
  <si>
    <t>Washington, Eastern: Gas-fired Gen</t>
  </si>
  <si>
    <t>Washington, Western: Gas-fired Gen</t>
  </si>
  <si>
    <t>Washington, WWP: Gas-fired Gen</t>
  </si>
  <si>
    <t>Oregon: Gas-fired Gen</t>
  </si>
  <si>
    <t>California, Imperial Irrig Dist: Gas-fired Gen</t>
  </si>
  <si>
    <t>Nevada Power: Gas-fired Gen</t>
  </si>
  <si>
    <t>California, SDG&amp;E: Gas-fired Gen</t>
  </si>
  <si>
    <t>California, SoCalEdison: Gas-fired Gen</t>
  </si>
  <si>
    <t>Idaho, Pacificorp: Gas-fired Gen</t>
  </si>
  <si>
    <t>Idaho Power: Gas-fired Gen</t>
  </si>
  <si>
    <t>Utah, Pacificorp: Gas-fired Gen</t>
  </si>
  <si>
    <t>Colorado, Front Range: Gas-fired Gen</t>
  </si>
  <si>
    <t>Colorado, Western Slope: Gas-fired Gen</t>
  </si>
  <si>
    <t>Wyoming: Gas-fired Gen</t>
  </si>
  <si>
    <t>Texas, South: Other Gas-fired Gen</t>
  </si>
  <si>
    <t>New Jersey: Misc Gas-fired Gen</t>
  </si>
  <si>
    <t>British Columbia (North): Gas-fired Gen</t>
  </si>
  <si>
    <t>Ontario Hydro (NDA): Gas-fired Gen</t>
  </si>
  <si>
    <t>Ontario Hydro (EDA): Gas-fired Gen</t>
  </si>
  <si>
    <t>Ontario Hydro (NCDA): Gas-fired Gen</t>
  </si>
  <si>
    <t>Ontario Hydro (CDA): Gas-fired Gen</t>
  </si>
  <si>
    <t>Ontario Hydro (non-TC): Gas-fired Gen</t>
  </si>
  <si>
    <t>Ontario Hydro (SSMDA): Gas-fired Gen</t>
  </si>
  <si>
    <t>Ontario Hydro (StClair): Gas-fired Gen</t>
  </si>
  <si>
    <t>Florida Panhandle SERC: Gas-fired Gen</t>
  </si>
  <si>
    <t>Florida Peninsula FRCC: Gas-fired Gen</t>
  </si>
  <si>
    <t>Washington Gas Light Co.: Gas-fired Gen</t>
  </si>
  <si>
    <t>Mississippi Other:  Gas-fired Gen</t>
  </si>
  <si>
    <t>El Paso Electric: Gas-fired Gen</t>
  </si>
  <si>
    <t>Texas East (SERC): Gas-fired Gen</t>
  </si>
  <si>
    <t>Alberta (Northern): Ind Gas Mkt</t>
  </si>
  <si>
    <t>Saskatchewan Upgrader</t>
  </si>
  <si>
    <t>Enstar Natural Gas Co.: RES</t>
  </si>
  <si>
    <t>RES</t>
  </si>
  <si>
    <t>Alabama Gas Corp. (Alagasco): RES</t>
  </si>
  <si>
    <t>Arkansas Oklahoma Gas Corp.: RES</t>
  </si>
  <si>
    <t>Arkansas Western Gas Co.: RES</t>
  </si>
  <si>
    <t>CenterPoint Energy Arkla Division: RES</t>
  </si>
  <si>
    <t>MidWest Energy, Inc.: RES</t>
  </si>
  <si>
    <t>Atlanta Gas Light Co.: RES</t>
  </si>
  <si>
    <t>Baltimore Gas &amp; Electric Co.: RES</t>
  </si>
  <si>
    <t>SEMCO Energy Gas Co.: RES</t>
  </si>
  <si>
    <t>Bay State Gas Co.: RES</t>
  </si>
  <si>
    <t>Boston Gas Co.: RES</t>
  </si>
  <si>
    <t>Cascade Natural Gas Corp.: RES</t>
  </si>
  <si>
    <t>Charlottesville Gas Division: RES</t>
  </si>
  <si>
    <t>Chattanooga Gas Co.: RES</t>
  </si>
  <si>
    <t>Chesapeake Utilities Corp., Delaware Div.: RES</t>
  </si>
  <si>
    <t>AmerenCILCO: RES</t>
  </si>
  <si>
    <t>AmerenCIPS: RES</t>
  </si>
  <si>
    <t>Cheyenne Light, Fuel &amp; Power Co.: RES</t>
  </si>
  <si>
    <t>Duke Energy Ohio: RES</t>
  </si>
  <si>
    <t>Citizens Gas &amp; Coke Utility: RES</t>
  </si>
  <si>
    <t>Citizens Utilities Co., Arizona Gas Div.: RES</t>
  </si>
  <si>
    <t>Clarksville Electric &amp; Gas Dept.: RES</t>
  </si>
  <si>
    <t>Energy West Wyoming: RES</t>
  </si>
  <si>
    <t>Colonial Gas Co.: RES</t>
  </si>
  <si>
    <t>Colorado Springs Utilities: RES</t>
  </si>
  <si>
    <t>Columbia Gas of Kentucky, Inc.: RES</t>
  </si>
  <si>
    <t>Columbia Gas of Ohio, Inc.: RES</t>
  </si>
  <si>
    <t>Columbia Gas of Pennsylvania, Inc.: RES</t>
  </si>
  <si>
    <t>Nstar Gas Co: RES</t>
  </si>
  <si>
    <t>Columbia Gas of Virginia, Inc.: RES</t>
  </si>
  <si>
    <t>Connecticut Natural Gas Corp.: RES</t>
  </si>
  <si>
    <t>Consumers Energy Company: RES</t>
  </si>
  <si>
    <t>Vectren Energy Delivery Of Ohio: RES</t>
  </si>
  <si>
    <t>Delmarva Power &amp; Light Co.: RES</t>
  </si>
  <si>
    <t>Delta Natural Gas Co., Inc.: RES</t>
  </si>
  <si>
    <t>Duluth Dept. of Water &amp; Gas: RES</t>
  </si>
  <si>
    <t>East Ohio Gas Co.: RES</t>
  </si>
  <si>
    <t>Elizabethtown Gas Co.: RES</t>
  </si>
  <si>
    <t>EnergyNorth Natural Gas, Inc.: RES</t>
  </si>
  <si>
    <t>CenterPoint Energy Entex: RES</t>
  </si>
  <si>
    <t>Fort Hill Natural Gas Authority: RES</t>
  </si>
  <si>
    <t>Columbia Gas of Maryland, Inc.: RES</t>
  </si>
  <si>
    <t>Great Plains Natural Gas Co.: RES</t>
  </si>
  <si>
    <t>Entergy New Orleans, Inc.: RES</t>
  </si>
  <si>
    <t>NWT: LDC Sales: RES</t>
  </si>
  <si>
    <t>Texas, East (SPP), Other LDCs: RES</t>
  </si>
  <si>
    <t>Zia Natural Gas Co.: RES</t>
  </si>
  <si>
    <t>Hope Gas, Inc.: RES</t>
  </si>
  <si>
    <t>Huntsville Utilities: RES</t>
  </si>
  <si>
    <t>AmerenIP: RES</t>
  </si>
  <si>
    <t>Vectren Corp.IN Gas: RES</t>
  </si>
  <si>
    <t>Intermountain Gas Co.: RES</t>
  </si>
  <si>
    <t>Peoples Natural Gas Aquila Inc: RES</t>
  </si>
  <si>
    <t>Jackson Utility Division: RES</t>
  </si>
  <si>
    <t>SourceGas Distribution LLC: RES</t>
  </si>
  <si>
    <t>Knoxville Utilities Board: RES</t>
  </si>
  <si>
    <t>Laclede Gas Co.: RES</t>
  </si>
  <si>
    <t>AmerenUE: RES</t>
  </si>
  <si>
    <t>Las Cruces Municipal Gas: RES</t>
  </si>
  <si>
    <t>Atmos Energy Corp: RES</t>
  </si>
  <si>
    <t>KeySpan Gas East Corp.: RES</t>
  </si>
  <si>
    <t>Louisville Gas &amp; Electric Company: RES</t>
  </si>
  <si>
    <t>Madison Gas &amp; Electric Co.: RES</t>
  </si>
  <si>
    <t>Memphis Light, Gas &amp; Water Division: RES</t>
  </si>
  <si>
    <t>Mesa Electric &amp; Gas Utility: RES</t>
  </si>
  <si>
    <t>Michigan Consolidated Gas Co.: RES</t>
  </si>
  <si>
    <t>Michigan Gas Utilities: RES</t>
  </si>
  <si>
    <t>MidAmerican Energy Company: RES</t>
  </si>
  <si>
    <t>Middle Tennessee Natural Gas Utility District: RES</t>
  </si>
  <si>
    <t>Northern States Power Co. Wisconsin: RES</t>
  </si>
  <si>
    <t>CenterPoint Energy Minnegasco: RES</t>
  </si>
  <si>
    <t>Mobile Gas Service Corp.: RES</t>
  </si>
  <si>
    <t>NorthWestern Energy, Llc: RES</t>
  </si>
  <si>
    <t>Montana Dakota Utilities Co.: RES</t>
  </si>
  <si>
    <t>Questar Gas Co.: RES</t>
  </si>
  <si>
    <t>Mountaineer Gas Co.: RES</t>
  </si>
  <si>
    <t>Nashville Gas, Division of Piedmont Natural: RES</t>
  </si>
  <si>
    <t>National Fuel Gas Distribution Corp.: RES</t>
  </si>
  <si>
    <t>New Jersey Natural Gas Co.: RES</t>
  </si>
  <si>
    <t>North Shore Gas Co.: RES</t>
  </si>
  <si>
    <t>Nicor Gas Co.: RES</t>
  </si>
  <si>
    <t>Northern Indiana Public Service Co.: RES</t>
  </si>
  <si>
    <t>Northern States Power Company: RES</t>
  </si>
  <si>
    <t>Minn Energy Res NMU: RES</t>
  </si>
  <si>
    <t>Northwest Natural Gas Co.: RES</t>
  </si>
  <si>
    <t>Oklahoma Natural Gas Co.: RES</t>
  </si>
  <si>
    <t>Omaha Metropolitan Utilities District: RES</t>
  </si>
  <si>
    <t>Pacific Gas and Electric Company: RES</t>
  </si>
  <si>
    <t>PECO Energy Company: RES</t>
  </si>
  <si>
    <t>Peoples Energy Co.: RES</t>
  </si>
  <si>
    <t>Peoples Natural Gas Co.: RES</t>
  </si>
  <si>
    <t>UGI Penn Natural Gas: RES</t>
  </si>
  <si>
    <t>Philadelphia Gas Works: RES</t>
  </si>
  <si>
    <t>Piedmont Natural Gas Co., Inc.: RES</t>
  </si>
  <si>
    <t>New Mexico Gas Company: RES</t>
  </si>
  <si>
    <t>New England Gas Co.: RES</t>
  </si>
  <si>
    <t>PSC of Colorado: RES</t>
  </si>
  <si>
    <t>PSC of North Carolina, Inc.: RES</t>
  </si>
  <si>
    <t>Public Service Electric and Gas Company: RES</t>
  </si>
  <si>
    <t>Richmond Dept. of Public Utilities: RES</t>
  </si>
  <si>
    <t>Roanoke Gas Co.: RES</t>
  </si>
  <si>
    <t>San Diego Gas &amp; Electric Co.: RES</t>
  </si>
  <si>
    <t>Sierra Pacific Power Co.: RES</t>
  </si>
  <si>
    <t>South Carolina Electric &amp; Gas Co.: RES</t>
  </si>
  <si>
    <t>South Jersey Gas Co.: RES</t>
  </si>
  <si>
    <t>Southeast Alabama Gas District: RES</t>
  </si>
  <si>
    <t>Southern California Gas Company: RES</t>
  </si>
  <si>
    <t>Southern Connecticut Gas Co.: RES</t>
  </si>
  <si>
    <t>Vectren Corp. S IN: RES</t>
  </si>
  <si>
    <t>Missouri Gas Energy: RES</t>
  </si>
  <si>
    <t>Southwest Gas Corp., Arizona Div.: RES</t>
  </si>
  <si>
    <t>Southwest Gas Corp., California Div.: RES</t>
  </si>
  <si>
    <t>Southwest Gas Corp., Nevada Div.: RES</t>
  </si>
  <si>
    <t>Springfield City Utilities: RES</t>
  </si>
  <si>
    <t>United Cities Gas Co. Div Atmos Energy: RES</t>
  </si>
  <si>
    <t>UGI Utilities, Inc.: RES</t>
  </si>
  <si>
    <t>Duke Energy Kentucky: RES</t>
  </si>
  <si>
    <t>Vermont Gas Systems, Inc.: RES</t>
  </si>
  <si>
    <t>Virginia Natural Gas, Inc.: RES</t>
  </si>
  <si>
    <t>Washington Gas Light Co.: RES</t>
  </si>
  <si>
    <t>Puget Sound Energy, Inc.: RES</t>
  </si>
  <si>
    <t>Avista Corp: RES</t>
  </si>
  <si>
    <t>NorthWestern Public Service: RES</t>
  </si>
  <si>
    <t>Kansas Gas Service Co., A Division of Oneok: RES</t>
  </si>
  <si>
    <t>Willmut Gas &amp; Oil Co.: RES</t>
  </si>
  <si>
    <t>Wisconsin Gas Co.: RES</t>
  </si>
  <si>
    <t>Wisconsin Natural Gas Co.: RES</t>
  </si>
  <si>
    <t>Wisconsin Power &amp; Light Co.: RES</t>
  </si>
  <si>
    <t>Wisconsin Public Service Corporation: RES</t>
  </si>
  <si>
    <t>Yankee Gas Services Co.: RES</t>
  </si>
  <si>
    <t>British Columbia (North): LDC Sales: RES</t>
  </si>
  <si>
    <t>British Columbia (Central): LDC Sales: RES</t>
  </si>
  <si>
    <t>British Columbia (SE): LDC Sales: RES</t>
  </si>
  <si>
    <t>Ontario (NDA): Other LDC Gas Sales: RES</t>
  </si>
  <si>
    <t>Ontario (EDA): Other LDC Gas Sales: RES</t>
  </si>
  <si>
    <t>Ontario (NCDA): Other LDC Gas Sales: RES</t>
  </si>
  <si>
    <t>Ontario (CDA): Other LDC Gas Sales: RES</t>
  </si>
  <si>
    <t>Ontario (non-TC): Other LDC Gas Sales: RES</t>
  </si>
  <si>
    <t>Ontario (SSMDA): Other LDC Gas Sales: RES</t>
  </si>
  <si>
    <t>Ontario (StClair): Other LDC Gas Sales: RES</t>
  </si>
  <si>
    <t>British Columbia (NW): Other LDC Gas Sales: RES</t>
  </si>
  <si>
    <t>Eastern Shore Natural Gas: RES</t>
  </si>
  <si>
    <t>Interstate Power and Light: RES</t>
  </si>
  <si>
    <t>Minn Energy Res PNG: RES</t>
  </si>
  <si>
    <t>Massachusetts, Western: Other LDC Gas Sales: RES</t>
  </si>
  <si>
    <t>Wisconsin, Western: Other LDC Gas Sales: RES</t>
  </si>
  <si>
    <t>Washington, Western: Other LDC Gas Sales: RES</t>
  </si>
  <si>
    <t>Illinois, Southern: Other LDC Gas Sales: RES</t>
  </si>
  <si>
    <t>Pennsylvania, Southwest: Other LDC Gas Sales: RES</t>
  </si>
  <si>
    <t>Michigan, Upper Peninsula: RES</t>
  </si>
  <si>
    <t>Colorado LDC Other: RES</t>
  </si>
  <si>
    <t>Manitoba: Other LDC Gas Sales: RES</t>
  </si>
  <si>
    <t>Saskatchewan: Other LDC Gas Sales: RES</t>
  </si>
  <si>
    <t>New Brunswick: Other LDC Gas Sales: RES</t>
  </si>
  <si>
    <t>Nova Scotia: Other LDC Gas Sales: RES</t>
  </si>
  <si>
    <t>Ontario (WDA): Other LDC Gas Sales: RES</t>
  </si>
  <si>
    <t>Prince Edward Island: Other LDC Gas Sales: RES</t>
  </si>
  <si>
    <t>Quebec: Other LDC Gas Sales: RES</t>
  </si>
  <si>
    <t>Alberta (Southern): Other LDC Gas Sales: RES</t>
  </si>
  <si>
    <t>British Columbia (SW): Other LDC Gas Sales: RES</t>
  </si>
  <si>
    <t>Mexico Baja RES</t>
  </si>
  <si>
    <t>Mexico North Central RES</t>
  </si>
  <si>
    <t>Mexico North East RES</t>
  </si>
  <si>
    <t>Mexico North West RES</t>
  </si>
  <si>
    <t>Mexico South Central RES</t>
  </si>
  <si>
    <t>Mexico South East RES</t>
  </si>
  <si>
    <t>Mexico South West RES</t>
  </si>
  <si>
    <t>Alabama: Other LDC Gas Sales: RES</t>
  </si>
  <si>
    <t>Arkansas: Other LDC Gas Sales: RES</t>
  </si>
  <si>
    <t>Arizona: Other LDC Gas Sales: RES</t>
  </si>
  <si>
    <t>Maryland: Other LDC Gas Sales: RES</t>
  </si>
  <si>
    <t>Georgia: Other LDC Gas Sales: RES</t>
  </si>
  <si>
    <t>Iowa: Other LDC Gas Sales: RES</t>
  </si>
  <si>
    <t>Indiana: Other LDC Gas Sales: RES</t>
  </si>
  <si>
    <t>Kansas: Other LDC Gas Sales: RES</t>
  </si>
  <si>
    <t>Kentucky: Other LDC Gas Sales: RES</t>
  </si>
  <si>
    <t>Louisiana, South: Other LDC Gas Sales: RES</t>
  </si>
  <si>
    <t>UNITIL: RES</t>
  </si>
  <si>
    <t>Michigan: Other LDC Gas Sales: RES</t>
  </si>
  <si>
    <t>Minnesota: Other LDC Gas Sales: RES</t>
  </si>
  <si>
    <t>Missouri: Other LDC Gas Sales: RES</t>
  </si>
  <si>
    <t>Mississippi: Other LDC Gas Sales: RES</t>
  </si>
  <si>
    <t>Montana: Other LDC Gas Sales: RES</t>
  </si>
  <si>
    <t>North Carolina: Other LDC Gas Sales: RES</t>
  </si>
  <si>
    <t>Nebraska: Other LDC Gas Sales: RES</t>
  </si>
  <si>
    <t>Northern Utilities: RES</t>
  </si>
  <si>
    <t>New Mexico: Other LDC Gas Sales: RES</t>
  </si>
  <si>
    <t>Ohio: Other LDC Gas Sales: RES</t>
  </si>
  <si>
    <t>Oklahoma: Other LDC Gas Sales: RES</t>
  </si>
  <si>
    <t>Pennsylvania, East: Other LDC Gas Sales: RES</t>
  </si>
  <si>
    <t>South Carolina: Other LDC Gas Sales: RES</t>
  </si>
  <si>
    <t>Tennessee: Other LDC Gas Sales: RES</t>
  </si>
  <si>
    <t>Virginia: Other LDC Gas Sales: RES</t>
  </si>
  <si>
    <t>West Virginia: Other LDC Gas Sales: RES</t>
  </si>
  <si>
    <t>Wyoming: Other LDC Gas Sales: RES</t>
  </si>
  <si>
    <t>Pennsylvania, West: Other LDC Gas Sales: RES</t>
  </si>
  <si>
    <t>Massachusetts, Eastern: Other LDC Gas Sales: RES</t>
  </si>
  <si>
    <t>South Dakota: Other LDC Gas Sales: RES</t>
  </si>
  <si>
    <t>Alaska: Other LDC Gas Sales: RES</t>
  </si>
  <si>
    <t>California, Southern : Other LDC Gas Sales: RES</t>
  </si>
  <si>
    <t>Connecticut: Other LDC Gas Sales: RES</t>
  </si>
  <si>
    <t>Illinois, Northern: Other LDC Gas Sales: RES</t>
  </si>
  <si>
    <t>Louisiana, Northern : Other LDC Gas Sales: RES</t>
  </si>
  <si>
    <t>Louisiana, Western : Other LDC Gas Sales: RES</t>
  </si>
  <si>
    <t>Maine: Other LDC Gas Sales: RES</t>
  </si>
  <si>
    <t>Missouri, Western: Other LDC Gas Sales: RES</t>
  </si>
  <si>
    <t>Wisconsin, Eastern: Other LDC Gas Sales: RES</t>
  </si>
  <si>
    <t>New York City: RES Gas Mkt</t>
  </si>
  <si>
    <t>New York Southern: RES Gas Mkt</t>
  </si>
  <si>
    <t>New York, Central North: RES Gas Mkt</t>
  </si>
  <si>
    <t>New York, Western: RES Gas Mkt</t>
  </si>
  <si>
    <t>Florida Panhandle SERC: RES Gas Mkt</t>
  </si>
  <si>
    <t>Florida Peninsula FRCC: RES Gas Mkt</t>
  </si>
  <si>
    <t>Texas East SERC: RES Gas Mkt</t>
  </si>
  <si>
    <t>Texas North (ERCOT): RES Gas Mkt</t>
  </si>
  <si>
    <t>Texas Panhandle SPP: RES Gas Mkt</t>
  </si>
  <si>
    <t>Texas South (ERCOT): RES Gas Mkt</t>
  </si>
  <si>
    <t>Texas West (ERCOT): RES Gas Mkt</t>
  </si>
  <si>
    <t>Texas West (WECC): RES Gas Mkt</t>
  </si>
  <si>
    <t>Cust_State ID</t>
  </si>
  <si>
    <t>Sector_Cust_Loc_ID</t>
  </si>
  <si>
    <t>Nova Scotia: Ind Gas Mkt</t>
  </si>
  <si>
    <t>Alg</t>
  </si>
  <si>
    <t>Cnt</t>
  </si>
  <si>
    <t>Subshare_COM</t>
  </si>
  <si>
    <t>Subshare</t>
  </si>
  <si>
    <t>Cust_Loc ID</t>
  </si>
  <si>
    <t>New York, Central North: COM Gas Mkt-New York Central Northern</t>
  </si>
  <si>
    <t>Cust_Type</t>
  </si>
  <si>
    <t>Cust_ID</t>
  </si>
  <si>
    <t>IND096</t>
  </si>
  <si>
    <t>Florida: Ind Gas Mkt</t>
  </si>
  <si>
    <t>MK034</t>
  </si>
  <si>
    <t>Texas, Austin Electric Dept: Gas-fired Gen</t>
  </si>
  <si>
    <t>MK035</t>
  </si>
  <si>
    <t>Texas, Brownsville: Gas-fired Gen</t>
  </si>
  <si>
    <t>MK168</t>
  </si>
  <si>
    <t>Texas, Entergy South: Gas-fired Gen</t>
  </si>
  <si>
    <t>MK272</t>
  </si>
  <si>
    <t>Texas, Central Power and Light: Gas-fired Gen</t>
  </si>
  <si>
    <t>MK192</t>
  </si>
  <si>
    <t>Texas, Entergy North: Gas-fired Gen</t>
  </si>
  <si>
    <t>MK046</t>
  </si>
  <si>
    <t>Florida South: Gas-fired Gen</t>
  </si>
  <si>
    <t>MK047</t>
  </si>
  <si>
    <t>Florida Central: Gas-fired Gen</t>
  </si>
  <si>
    <t>MK039</t>
  </si>
  <si>
    <t>Texas, Lower Colorado River Auth: Gas-fired Gen</t>
  </si>
  <si>
    <t>MK052</t>
  </si>
  <si>
    <t>Florida North: Gas-fired Gen</t>
  </si>
  <si>
    <t>MK037</t>
  </si>
  <si>
    <t>Texas, San Antonio PS: Gas-fired Gen</t>
  </si>
  <si>
    <t>MK040</t>
  </si>
  <si>
    <t>Texas, Southern Coop: Gas-fired Gen</t>
  </si>
  <si>
    <t>MK041</t>
  </si>
  <si>
    <t>Texas, Muni Power Agency: Gas-fired Gen</t>
  </si>
  <si>
    <t>MK033</t>
  </si>
  <si>
    <t>Texas, Utilities Electric Co: Gas-fired Gen</t>
  </si>
  <si>
    <t>MK032</t>
  </si>
  <si>
    <t>Texas-New Mexico Power Co: Gas-fired Gen</t>
  </si>
  <si>
    <t>MK042</t>
  </si>
  <si>
    <t>Texas, Tex-La Elec Coop: Gas-fired Gen</t>
  </si>
  <si>
    <t>Mexico Offshore LPF</t>
  </si>
  <si>
    <t>Douglas Channel LNG Exports</t>
  </si>
  <si>
    <t>RES193</t>
  </si>
  <si>
    <t>Gainesville Regional Utilities: RES</t>
  </si>
  <si>
    <t>RES164</t>
  </si>
  <si>
    <t>Energy Services of Pensacola: RES</t>
  </si>
  <si>
    <t>RES398</t>
  </si>
  <si>
    <t>Peoples Gas System: RES</t>
  </si>
  <si>
    <t>RES399</t>
  </si>
  <si>
    <t>Florida Public Utilities Co.: RES</t>
  </si>
  <si>
    <t>RES404</t>
  </si>
  <si>
    <t>Orange &amp; Rockland Utilities, Inc.: RES</t>
  </si>
  <si>
    <t>RES463</t>
  </si>
  <si>
    <t>San Antonio Public Service: RES</t>
  </si>
  <si>
    <t>RES520</t>
  </si>
  <si>
    <t>City Gas Co. of Florida, A Division of NUI: RES</t>
  </si>
  <si>
    <t>RES568</t>
  </si>
  <si>
    <t>West Texas Gas, Inc.: RES</t>
  </si>
  <si>
    <t>RES630</t>
  </si>
  <si>
    <t>Texas Gas Service: RES</t>
  </si>
  <si>
    <t>RESx08</t>
  </si>
  <si>
    <t>Central Florida: Other LDC Gas Sales: RES</t>
  </si>
  <si>
    <t>COM164</t>
  </si>
  <si>
    <t>Energy Services of Pensacola: COM</t>
  </si>
  <si>
    <t>COM193</t>
  </si>
  <si>
    <t>Gainesville Regional Utilities: COM</t>
  </si>
  <si>
    <t>COM349</t>
  </si>
  <si>
    <t>New York State Electric &amp; Gas Corp.: COM</t>
  </si>
  <si>
    <t>COM398</t>
  </si>
  <si>
    <t>Peoples Gas System: COM</t>
  </si>
  <si>
    <t>COM399</t>
  </si>
  <si>
    <t>Florida Public Utilities Co.: COM</t>
  </si>
  <si>
    <t>COM460</t>
  </si>
  <si>
    <t>Rochester Gas and Electric Company: COM</t>
  </si>
  <si>
    <t>COM463</t>
  </si>
  <si>
    <t>San Antonio Public Service: COM</t>
  </si>
  <si>
    <t>COM520</t>
  </si>
  <si>
    <t>City Gas Co. of Florida, A Division of NUI: COM</t>
  </si>
  <si>
    <t>COM568</t>
  </si>
  <si>
    <t>West Texas Gas, Inc.: COM</t>
  </si>
  <si>
    <t>COM617</t>
  </si>
  <si>
    <t>New York, Western: Other LDC Gas Sales: COM</t>
  </si>
  <si>
    <t>COM630</t>
  </si>
  <si>
    <t>Texas Gas Service: COM</t>
  </si>
  <si>
    <t>COMx08</t>
  </si>
  <si>
    <t>Central Florida: Other LDC Gas Sales: COM</t>
  </si>
  <si>
    <t>COMx33</t>
  </si>
  <si>
    <t>Texas, North: Other LDC Gas Sales: COM</t>
  </si>
  <si>
    <t>COMx41</t>
  </si>
  <si>
    <t>Texas, South: Other LDC Gas Sales: COM</t>
  </si>
  <si>
    <t>COMx69</t>
  </si>
  <si>
    <t>Texas, Panhandle: Other LDC Gas Sales: COM</t>
  </si>
  <si>
    <t>COMx70</t>
  </si>
  <si>
    <t>Texas, West  (ERCOT): Other LDC Gas Sales: COM</t>
  </si>
  <si>
    <t>MK622</t>
  </si>
  <si>
    <t>Florida Panhandle: Gas-fired Gen</t>
  </si>
  <si>
    <t>RES046</t>
  </si>
  <si>
    <t>Central Hudson Gas &amp; Electric Corp.: RES</t>
  </si>
  <si>
    <t>RESx33</t>
  </si>
  <si>
    <t>Texas, North: Other LDC Gas Sales: RES</t>
  </si>
  <si>
    <t>RESx41</t>
  </si>
  <si>
    <t>Texas, South: Other LDC Gas Sales: RES</t>
  </si>
  <si>
    <t>RESx69</t>
  </si>
  <si>
    <t>Texas, Panhandle: Other LDC Gas Sales: RES</t>
  </si>
  <si>
    <t>RESx70</t>
  </si>
  <si>
    <t>Texas, West  (ERCOT): Other LDC Gas Sales: RES</t>
  </si>
  <si>
    <t>Mexico Onshore LPF</t>
  </si>
  <si>
    <t>VEH096</t>
  </si>
  <si>
    <t>Florida: veh Gas Mkt</t>
  </si>
  <si>
    <t>Cove Point LNG Exports</t>
  </si>
  <si>
    <t>Elba Island LNG Exports</t>
  </si>
  <si>
    <t>LNG Jordan Cove Exports</t>
  </si>
  <si>
    <t>EXP012</t>
  </si>
  <si>
    <t>LNG Prince Rupert Exports</t>
  </si>
  <si>
    <t>LNG WCC LNG Exports</t>
  </si>
  <si>
    <t>South Louisiana Methanol</t>
  </si>
  <si>
    <t>Corpus Christi LNG Exports</t>
  </si>
  <si>
    <t>Mexico South Central LPF</t>
  </si>
  <si>
    <t>Mexico South West LPF</t>
  </si>
  <si>
    <t>Mexico North West Pemex IND</t>
  </si>
  <si>
    <t>Mexico North West Pemex ELC</t>
  </si>
  <si>
    <t>Mexico North Central Pemex IND</t>
  </si>
  <si>
    <t>Mexico North Central Pemex ELC</t>
  </si>
  <si>
    <t>Mexico North East Pemex IND</t>
  </si>
  <si>
    <t>Mexico North East Pemex ELC</t>
  </si>
  <si>
    <t>Mexico South East Pemex IND</t>
  </si>
  <si>
    <t>Mexico South East Pemex ELC</t>
  </si>
  <si>
    <t>Mexico South Central Pemex IND</t>
  </si>
  <si>
    <t>Mexico South Central Pemex ELC</t>
  </si>
  <si>
    <t>Mexico South West Pemex IND</t>
  </si>
  <si>
    <t>Mexico South West  Pemex ELC</t>
  </si>
  <si>
    <t>Rio Bravo II ELC</t>
  </si>
  <si>
    <t>Rio Bravo III ELC</t>
  </si>
  <si>
    <t>Rio Bravo IV ELC</t>
  </si>
  <si>
    <t>Mexico Peninsular ELC</t>
  </si>
  <si>
    <t>Mexico Peninsular IND</t>
  </si>
  <si>
    <t>Mexico Peninsular Ext</t>
  </si>
  <si>
    <t>LNG Calcasieu Pass</t>
  </si>
  <si>
    <t>LNG DELFIN</t>
  </si>
  <si>
    <t>Mexico Baja California Sur ELC</t>
  </si>
  <si>
    <t>Mexico North West LPF</t>
  </si>
  <si>
    <t>Golden Pass LNG Exports</t>
  </si>
  <si>
    <t>LNG Driftwood</t>
  </si>
  <si>
    <t>Woodfibre LNG Exports</t>
  </si>
  <si>
    <t>PR LNG Exports</t>
  </si>
  <si>
    <t>Mexico Peninsular VEH</t>
  </si>
  <si>
    <t>Mexico Peninsular LPF</t>
  </si>
  <si>
    <t>Mexico Peninsular RES</t>
  </si>
  <si>
    <t>Mexico Peninsular COM</t>
  </si>
  <si>
    <t>Mexico North Central VEH</t>
  </si>
  <si>
    <t>Mexico South West VEH</t>
  </si>
  <si>
    <t>Mexico South East VEH</t>
  </si>
  <si>
    <t>RESx82</t>
  </si>
  <si>
    <t>Texas East SPP: RES Gas Mkt</t>
  </si>
  <si>
    <t>RESx83</t>
  </si>
  <si>
    <t>Texas Houston (ERCOT): RES Gas Mkt</t>
  </si>
  <si>
    <t>COMx82</t>
  </si>
  <si>
    <t>Texas East (SPP): COM Gas Mkt</t>
  </si>
  <si>
    <t>COMx83</t>
  </si>
  <si>
    <t>Texas Houston (ERCOT): COM Gas Mkt</t>
  </si>
  <si>
    <t>Texas Panhandle SPP: Gas fired Gen</t>
  </si>
  <si>
    <t>Baja Norte MX ELC</t>
  </si>
  <si>
    <t>Chihuahua ELC</t>
  </si>
  <si>
    <t>Del Rio ELC</t>
  </si>
  <si>
    <t>ElOro-Mazatlan ELC</t>
  </si>
  <si>
    <t>Empalme Branch ELC</t>
  </si>
  <si>
    <t>Encino - LaLaguna ELC</t>
  </si>
  <si>
    <t>Gasoducto Aguaprieta ELC</t>
  </si>
  <si>
    <t>Gasoductos de Chihuahua ELC</t>
  </si>
  <si>
    <t>Guaymas-ElOro ELC</t>
  </si>
  <si>
    <t>KM Mexico ELC</t>
  </si>
  <si>
    <t>Los Ramones ELC</t>
  </si>
  <si>
    <t>Manzanillo ELC</t>
  </si>
  <si>
    <t>Mayakan ELC</t>
  </si>
  <si>
    <t>Nueva Era MXNE ELC</t>
  </si>
  <si>
    <t>Pemex Central ELC</t>
  </si>
  <si>
    <t>Pemex NE ELC</t>
  </si>
  <si>
    <t>Pemex North ELC</t>
  </si>
  <si>
    <t>Pemex SE ELC</t>
  </si>
  <si>
    <t>Pemex SW ELC</t>
  </si>
  <si>
    <t>Ramones Centro ELC</t>
  </si>
  <si>
    <t>Sasabe-Guaymas ELC</t>
  </si>
  <si>
    <t>SurdeTexas-Tuxpan ELC</t>
  </si>
  <si>
    <t>Tamazunchale ELC</t>
  </si>
  <si>
    <t>TGN MX ELC</t>
  </si>
  <si>
    <t>Topolobampo ELC</t>
  </si>
  <si>
    <t>Tula-VR ELC</t>
  </si>
  <si>
    <t>Tuxpan-Tula ELC</t>
  </si>
  <si>
    <t>San Isidro Salmalayuca ELC</t>
  </si>
  <si>
    <t>PEMEX - NW</t>
  </si>
  <si>
    <t>Morelos ELC</t>
  </si>
  <si>
    <t>New York, Central North: RES Gas Mkt-New York Central Northern</t>
  </si>
  <si>
    <t>New York Southern: COM Gas Mkt-New York Southern</t>
  </si>
  <si>
    <t>New York Southern: RES Gas Mkt-New York Southern</t>
  </si>
  <si>
    <t>Customer Table</t>
  </si>
  <si>
    <t>Subshare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</si>
</sst>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8"/>
      <color indexed="8"/>
      <name val="Futura Md BT"/>
    </font>
    <font>
      <sz val="10"/>
      <color indexed="8"/>
      <name val="Arial"/>
    </font>
    <font>
      <sz val="11"/>
      <color indexed="8"/>
      <name val="Calibri"/>
    </font>
    <font>
      <sz val="9"/>
      <color indexed="8"/>
      <name val="Futura Md BT"/>
    </font>
    <font>
      <sz val="9"/>
      <color rgb="FF000000"/>
      <name val="Futura Md BT"/>
    </font>
    <font>
      <sz val="9"/>
      <color theme="1"/>
      <name val="Futura Md BT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92D050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4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4" fillId="4" borderId="5" xfId="1" applyFont="1" applyFill="1" applyBorder="1" applyAlignment="1">
      <alignment horizontal="center"/>
    </xf>
    <xf numFmtId="0" fontId="4" fillId="3" borderId="6" xfId="1" applyFont="1" applyFill="1" applyBorder="1" applyAlignment="1">
      <alignment wrapText="1"/>
    </xf>
    <xf numFmtId="0" fontId="4" fillId="3" borderId="6" xfId="1" applyFont="1" applyFill="1" applyBorder="1" applyAlignment="1">
      <alignment horizontal="right" wrapText="1"/>
    </xf>
    <xf numFmtId="0" fontId="3" fillId="3" borderId="0" xfId="1"/>
    <xf numFmtId="0" fontId="2" fillId="5" borderId="5" xfId="2" applyFont="1" applyFill="1" applyBorder="1" applyAlignment="1">
      <alignment horizontal="center"/>
    </xf>
    <xf numFmtId="0" fontId="2" fillId="4" borderId="5" xfId="3" applyFont="1" applyFill="1" applyBorder="1" applyAlignment="1">
      <alignment horizontal="center"/>
    </xf>
    <xf numFmtId="0" fontId="2" fillId="3" borderId="6" xfId="3" applyFont="1" applyFill="1" applyBorder="1" applyAlignment="1">
      <alignment wrapText="1"/>
    </xf>
    <xf numFmtId="0" fontId="2" fillId="3" borderId="6" xfId="3" applyFont="1" applyFill="1" applyBorder="1" applyAlignment="1">
      <alignment horizontal="right" wrapText="1"/>
    </xf>
    <xf numFmtId="0" fontId="2" fillId="5" borderId="7" xfId="3" applyFont="1" applyFill="1" applyBorder="1" applyAlignment="1">
      <alignment horizontal="center"/>
    </xf>
    <xf numFmtId="0" fontId="0" fillId="0" borderId="0" xfId="0" applyFill="1"/>
    <xf numFmtId="0" fontId="2" fillId="4" borderId="5" xfId="4" applyFont="1" applyFill="1" applyBorder="1" applyAlignment="1">
      <alignment horizontal="center"/>
    </xf>
    <xf numFmtId="0" fontId="2" fillId="3" borderId="6" xfId="4" applyFont="1" applyFill="1" applyBorder="1" applyAlignment="1">
      <alignment wrapText="1"/>
    </xf>
    <xf numFmtId="0" fontId="2" fillId="6" borderId="5" xfId="4" applyFont="1" applyFill="1" applyBorder="1" applyAlignment="1">
      <alignment horizontal="center"/>
    </xf>
    <xf numFmtId="0" fontId="2" fillId="4" borderId="5" xfId="5" applyFont="1" applyFill="1" applyBorder="1" applyAlignment="1">
      <alignment horizontal="center"/>
    </xf>
    <xf numFmtId="0" fontId="2" fillId="3" borderId="6" xfId="5" applyFont="1" applyFill="1" applyBorder="1" applyAlignment="1">
      <alignment wrapText="1"/>
    </xf>
    <xf numFmtId="0" fontId="2" fillId="3" borderId="6" xfId="5" applyFont="1" applyFill="1" applyBorder="1" applyAlignment="1">
      <alignment horizontal="right" wrapText="1"/>
    </xf>
    <xf numFmtId="0" fontId="2" fillId="4" borderId="5" xfId="6" applyFont="1" applyFill="1" applyBorder="1" applyAlignment="1">
      <alignment horizontal="center"/>
    </xf>
    <xf numFmtId="0" fontId="2" fillId="3" borderId="6" xfId="6" applyFont="1" applyFill="1" applyBorder="1" applyAlignment="1">
      <alignment wrapText="1"/>
    </xf>
    <xf numFmtId="0" fontId="2" fillId="3" borderId="6" xfId="6" applyFont="1" applyFill="1" applyBorder="1" applyAlignment="1">
      <alignment horizontal="right" wrapText="1"/>
    </xf>
    <xf numFmtId="0" fontId="2" fillId="4" borderId="5" xfId="1" applyFont="1" applyFill="1" applyBorder="1" applyAlignment="1">
      <alignment horizontal="center"/>
    </xf>
    <xf numFmtId="0" fontId="2" fillId="3" borderId="6" xfId="1" applyFont="1" applyFill="1" applyBorder="1" applyAlignment="1">
      <alignment wrapText="1"/>
    </xf>
    <xf numFmtId="0" fontId="2" fillId="3" borderId="6" xfId="1" applyFont="1" applyFill="1" applyBorder="1" applyAlignment="1">
      <alignment horizontal="right" wrapText="1"/>
    </xf>
    <xf numFmtId="0" fontId="1" fillId="2" borderId="4" xfId="0" applyFont="1" applyFill="1" applyBorder="1" applyAlignment="1" applyProtection="1">
      <alignment horizontal="center" vertical="center"/>
    </xf>
    <xf numFmtId="0" fontId="2" fillId="3" borderId="6" xfId="4" applyFont="1" applyFill="1" applyBorder="1" applyAlignment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7" borderId="3" xfId="0" applyFont="1" applyFill="1" applyBorder="1" applyAlignment="1" applyProtection="1">
      <alignment horizontal="center" vertical="center" wrapText="1"/>
    </xf>
    <xf numFmtId="0" fontId="4" fillId="4" borderId="5" xfId="7" applyFont="1" applyFill="1" applyBorder="1" applyAlignment="1">
      <alignment horizontal="center"/>
    </xf>
    <xf numFmtId="0" fontId="4" fillId="3" borderId="6" xfId="7" applyFont="1" applyFill="1" applyBorder="1" applyAlignment="1">
      <alignment wrapText="1"/>
    </xf>
    <xf numFmtId="0" fontId="4" fillId="3" borderId="6" xfId="7" applyFont="1" applyFill="1" applyBorder="1" applyAlignment="1">
      <alignment horizontal="right" wrapText="1"/>
    </xf>
    <xf numFmtId="0" fontId="6" fillId="8" borderId="0" xfId="0" applyFont="1" applyFill="1" applyBorder="1" applyAlignment="1" applyProtection="1">
      <alignment horizontal="center" vertical="center" wrapText="1"/>
    </xf>
    <xf numFmtId="0" fontId="7" fillId="7" borderId="0" xfId="0" applyFont="1" applyFill="1" applyAlignment="1">
      <alignment horizontal="center" vertical="center"/>
    </xf>
    <xf numFmtId="0" fontId="2" fillId="9" borderId="6" xfId="4" applyFont="1" applyFill="1" applyBorder="1" applyAlignment="1">
      <alignment wrapText="1"/>
    </xf>
    <xf numFmtId="0" fontId="2" fillId="9" borderId="6" xfId="3" applyFont="1" applyFill="1" applyBorder="1" applyAlignment="1">
      <alignment wrapText="1"/>
    </xf>
    <xf numFmtId="0" fontId="2" fillId="10" borderId="6" xfId="4" applyFont="1" applyFill="1" applyBorder="1" applyAlignment="1">
      <alignment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0" fillId="11" borderId="0" xfId="0" applyFill="1"/>
    <xf numFmtId="0" fontId="2" fillId="11" borderId="6" xfId="3" applyFont="1" applyFill="1" applyBorder="1" applyAlignment="1">
      <alignment wrapText="1"/>
    </xf>
    <xf numFmtId="0" fontId="2" fillId="11" borderId="6" xfId="3" applyFont="1" applyFill="1" applyBorder="1" applyAlignment="1">
      <alignment horizontal="right" wrapText="1"/>
    </xf>
    <xf numFmtId="0" fontId="8" fillId="0" borderId="0" xfId="0" applyFont="1"/>
    <xf numFmtId="0" fontId="2" fillId="11" borderId="6" xfId="5" applyFont="1" applyFill="1" applyBorder="1" applyAlignment="1">
      <alignment wrapText="1"/>
    </xf>
    <xf numFmtId="0" fontId="2" fillId="11" borderId="6" xfId="5" applyFont="1" applyFill="1" applyBorder="1" applyAlignment="1">
      <alignment horizontal="right" wrapText="1"/>
    </xf>
    <xf numFmtId="0" fontId="5" fillId="0" borderId="6" xfId="4" applyFont="1" applyFill="1" applyBorder="1" applyAlignment="1">
      <alignment horizontal="center" vertical="center" wrapText="1"/>
    </xf>
  </cellXfs>
  <cellStyles count="8">
    <cellStyle name="Normal" xfId="0" builtinId="0"/>
    <cellStyle name="Normal_Customer" xfId="4" xr:uid="{A576D7F7-B81C-4623-9FD3-B48001F5757B}"/>
    <cellStyle name="Normal_customer code" xfId="2" xr:uid="{00121956-5431-42AD-9F56-098AD065E1F7}"/>
    <cellStyle name="Normal_Sheet2" xfId="6" xr:uid="{A40FAE53-5C1C-431A-82AD-7E56D1DAB7FD}"/>
    <cellStyle name="Normal_Sheet3" xfId="1" xr:uid="{D329EAA6-9C5D-4C54-B76E-EE0538F31E80}"/>
    <cellStyle name="Normal_Sheet6" xfId="7" xr:uid="{3B7937FB-961E-471F-A440-D2E9EEB9CDAC}"/>
    <cellStyle name="Normal_SUbshare_COM" xfId="3" xr:uid="{28AE4F06-8812-4DC7-85B2-F0FC71FDDA97}"/>
    <cellStyle name="Normal_SubShare_IND" xfId="5" xr:uid="{F3D6AA28-D500-4519-B03A-7CEBCD43D8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171450</xdr:rowOff>
    </xdr:from>
    <xdr:to>
      <xdr:col>14</xdr:col>
      <xdr:colOff>551314</xdr:colOff>
      <xdr:row>14</xdr:row>
      <xdr:rowOff>47379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2A93A4-1361-43A0-AD6B-2CC8B1E64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2950"/>
          <a:ext cx="9085714" cy="197142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4</xdr:col>
      <xdr:colOff>38100</xdr:colOff>
      <xdr:row>3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4672DDE-641A-4830-9E69-8AB9C4123101}"/>
            </a:ext>
          </a:extLst>
        </xdr:cNvPr>
        <xdr:cNvSpPr/>
      </xdr:nvSpPr>
      <xdr:spPr>
        <a:xfrm>
          <a:off x="0" y="190500"/>
          <a:ext cx="24765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Wolfgang</a:t>
          </a:r>
          <a:r>
            <a:rPr lang="en-US" sz="1100" baseline="0"/>
            <a:t> (May): </a:t>
          </a:r>
          <a:r>
            <a:rPr lang="en-US" sz="1100"/>
            <a:t>double</a:t>
          </a:r>
          <a:r>
            <a:rPr lang="en-US" sz="1100" baseline="0"/>
            <a:t> check Nova Scotia: we may miss these data</a:t>
          </a:r>
          <a:endParaRPr lang="en-US" sz="1100"/>
        </a:p>
      </xdr:txBody>
    </xdr:sp>
    <xdr:clientData/>
  </xdr:twoCellAnchor>
  <xdr:twoCellAnchor editAs="oneCell">
    <xdr:from>
      <xdr:col>0</xdr:col>
      <xdr:colOff>0</xdr:colOff>
      <xdr:row>14</xdr:row>
      <xdr:rowOff>123825</xdr:rowOff>
    </xdr:from>
    <xdr:to>
      <xdr:col>17</xdr:col>
      <xdr:colOff>36800</xdr:colOff>
      <xdr:row>19</xdr:row>
      <xdr:rowOff>76087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E6408CF-4724-4EEB-AF29-9ADB5339F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790825"/>
          <a:ext cx="10400000" cy="90476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5</xdr:col>
      <xdr:colOff>523875</xdr:colOff>
      <xdr:row>26</xdr:row>
      <xdr:rowOff>57149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B32F18E-1C06-4406-A02D-57A19CEC7699}"/>
            </a:ext>
          </a:extLst>
        </xdr:cNvPr>
        <xdr:cNvSpPr/>
      </xdr:nvSpPr>
      <xdr:spPr>
        <a:xfrm>
          <a:off x="0" y="4191000"/>
          <a:ext cx="3571875" cy="8191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Ankita: Double check if we</a:t>
          </a:r>
          <a:r>
            <a:rPr lang="en-US" sz="1100" baseline="0"/>
            <a:t> should have some demand in Texas Panhandle SPP (RBAC has both) ; it seems there is demand in  Texas East SPP only</a:t>
          </a:r>
          <a:endParaRPr lang="en-US" sz="1100"/>
        </a:p>
      </xdr:txBody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17</xdr:col>
      <xdr:colOff>132038</xdr:colOff>
      <xdr:row>50</xdr:row>
      <xdr:rowOff>56595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680B4AA-8EE6-4DDC-9C4F-47268C575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143500"/>
          <a:ext cx="10495238" cy="4438095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27</xdr:row>
      <xdr:rowOff>0</xdr:rowOff>
    </xdr:from>
    <xdr:to>
      <xdr:col>34</xdr:col>
      <xdr:colOff>227352</xdr:colOff>
      <xdr:row>58</xdr:row>
      <xdr:rowOff>18309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5CF1CAF-04DD-480B-A02A-8A7882486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972800" y="5143500"/>
          <a:ext cx="9980952" cy="59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17</xdr:col>
      <xdr:colOff>141562</xdr:colOff>
      <xdr:row>57</xdr:row>
      <xdr:rowOff>18905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274BCD1-D118-4D20-A493-43A9B2D69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9715500"/>
          <a:ext cx="10504762" cy="1161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ianjiao.bao/Desktop/Sector_Cust_Loc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_Cust_Loc"/>
      <sheetName val="Customer"/>
      <sheetName val="SUbshare_COM"/>
      <sheetName val="Location Unique Code"/>
    </sheetNames>
    <sheetDataSet>
      <sheetData sheetId="0"/>
      <sheetData sheetId="1">
        <row r="2">
          <cell r="C2" t="str">
            <v>M - SALB</v>
          </cell>
        </row>
        <row r="3">
          <cell r="C3" t="str">
            <v>M - JAPAN</v>
          </cell>
        </row>
        <row r="4">
          <cell r="C4" t="str">
            <v>M - STHN - AL</v>
          </cell>
        </row>
        <row r="5">
          <cell r="C5" t="str">
            <v>M - STHN - AL</v>
          </cell>
        </row>
        <row r="6">
          <cell r="C6" t="str">
            <v>M - STHN - AL</v>
          </cell>
        </row>
        <row r="7">
          <cell r="C7" t="str">
            <v>M - STHN - AL</v>
          </cell>
        </row>
        <row r="8">
          <cell r="C8" t="str">
            <v>M - STHN - AL</v>
          </cell>
        </row>
        <row r="9">
          <cell r="C9" t="str">
            <v>M - STHN - AL</v>
          </cell>
        </row>
        <row r="10">
          <cell r="C10" t="str">
            <v>M - STHN - AL</v>
          </cell>
        </row>
        <row r="11">
          <cell r="C11" t="str">
            <v>M - ALASKA</v>
          </cell>
        </row>
        <row r="12">
          <cell r="C12" t="str">
            <v>M - ALASKA</v>
          </cell>
        </row>
        <row r="13">
          <cell r="C13" t="str">
            <v>M - ALASKA</v>
          </cell>
        </row>
        <row r="14">
          <cell r="C14" t="str">
            <v>M - JAPAN</v>
          </cell>
        </row>
        <row r="15">
          <cell r="C15" t="str">
            <v>M - ALASKA</v>
          </cell>
        </row>
        <row r="16">
          <cell r="C16" t="str">
            <v>M - ALASKA</v>
          </cell>
        </row>
        <row r="17">
          <cell r="C17" t="str">
            <v>M - NALB</v>
          </cell>
        </row>
        <row r="18">
          <cell r="C18" t="str">
            <v>M - SALB</v>
          </cell>
        </row>
        <row r="19">
          <cell r="C19" t="str">
            <v>M - SALB</v>
          </cell>
        </row>
        <row r="20">
          <cell r="C20" t="str">
            <v>M - SALB</v>
          </cell>
        </row>
        <row r="21">
          <cell r="C21" t="str">
            <v>M - SALB</v>
          </cell>
        </row>
        <row r="22">
          <cell r="C22" t="str">
            <v>M - SCIL</v>
          </cell>
        </row>
        <row r="23">
          <cell r="C23" t="str">
            <v>M - SCIL</v>
          </cell>
        </row>
        <row r="24">
          <cell r="C24" t="str">
            <v>M - SCIL</v>
          </cell>
        </row>
        <row r="25">
          <cell r="C25" t="str">
            <v>M - SCIL</v>
          </cell>
        </row>
        <row r="26">
          <cell r="C26" t="str">
            <v>M - SCIL</v>
          </cell>
        </row>
        <row r="27">
          <cell r="C27" t="str">
            <v>M - SCIL</v>
          </cell>
        </row>
        <row r="28">
          <cell r="C28" t="str">
            <v>M - MEMO</v>
          </cell>
        </row>
        <row r="29">
          <cell r="C29" t="str">
            <v>M - MEMO</v>
          </cell>
        </row>
        <row r="30">
          <cell r="C30" t="str">
            <v>M - AZNM - AZ</v>
          </cell>
        </row>
        <row r="31">
          <cell r="C31" t="str">
            <v>M - AZNM - AZ</v>
          </cell>
        </row>
        <row r="32">
          <cell r="C32" t="str">
            <v>M - AZNM - AZ</v>
          </cell>
        </row>
        <row r="33">
          <cell r="C33" t="str">
            <v>M - AZNM - AZ</v>
          </cell>
        </row>
        <row r="34">
          <cell r="C34" t="str">
            <v>M - AZNM - AZ</v>
          </cell>
        </row>
        <row r="35">
          <cell r="C35" t="str">
            <v>M - AZNM - AZ</v>
          </cell>
        </row>
        <row r="36">
          <cell r="C36" t="str">
            <v>M - AZNM - AZ</v>
          </cell>
        </row>
        <row r="37">
          <cell r="C37" t="str">
            <v>M - ARLM - AR</v>
          </cell>
        </row>
        <row r="38">
          <cell r="C38" t="str">
            <v>M - ARLM - AR</v>
          </cell>
        </row>
        <row r="39">
          <cell r="C39" t="str">
            <v>M - ARLM - AR</v>
          </cell>
        </row>
        <row r="40">
          <cell r="C40" t="str">
            <v>M - ARLM - AR</v>
          </cell>
        </row>
        <row r="41">
          <cell r="C41" t="str">
            <v>M - ARLM - AR</v>
          </cell>
        </row>
        <row r="42">
          <cell r="C42" t="str">
            <v>M - ARLM - AR</v>
          </cell>
        </row>
        <row r="43">
          <cell r="C43" t="str">
            <v>M - ARLM - AR</v>
          </cell>
        </row>
        <row r="44">
          <cell r="C44" t="str">
            <v>M - ARLM - AR</v>
          </cell>
        </row>
        <row r="45">
          <cell r="C45" t="str">
            <v>M - ARLM - AR</v>
          </cell>
        </row>
        <row r="46">
          <cell r="C46" t="str">
            <v>M - ARLM - AR</v>
          </cell>
        </row>
        <row r="47">
          <cell r="C47" t="str">
            <v>M - STHN - GA</v>
          </cell>
        </row>
        <row r="48">
          <cell r="C48" t="str">
            <v>M - STHN - GA</v>
          </cell>
        </row>
        <row r="49">
          <cell r="C49" t="str">
            <v>M - SOKY</v>
          </cell>
        </row>
        <row r="50">
          <cell r="C50" t="str">
            <v>M - SOLA</v>
          </cell>
        </row>
        <row r="51">
          <cell r="C51" t="str">
            <v>M - SPPN - KS</v>
          </cell>
        </row>
        <row r="52">
          <cell r="C52" t="str">
            <v>M - STHN - MS</v>
          </cell>
        </row>
        <row r="53">
          <cell r="C53" t="str">
            <v>M - WECO</v>
          </cell>
        </row>
        <row r="54">
          <cell r="C54" t="str">
            <v>M - SOKY</v>
          </cell>
        </row>
        <row r="55">
          <cell r="C55" t="str">
            <v>M - SOLA</v>
          </cell>
        </row>
        <row r="56">
          <cell r="C56" t="str">
            <v>M - SPPN - KS</v>
          </cell>
        </row>
        <row r="57">
          <cell r="C57" t="str">
            <v>M - STHN - MS</v>
          </cell>
        </row>
        <row r="58">
          <cell r="C58" t="str">
            <v>M - WECO</v>
          </cell>
        </row>
        <row r="59">
          <cell r="C59" t="str">
            <v>M - NIEW - ID</v>
          </cell>
        </row>
        <row r="60">
          <cell r="C60" t="str">
            <v>M - NIEW - WA</v>
          </cell>
        </row>
        <row r="61">
          <cell r="C61" t="str">
            <v>M - PCNW - OR</v>
          </cell>
        </row>
        <row r="62">
          <cell r="C62" t="str">
            <v>M - NIEW - ID</v>
          </cell>
        </row>
        <row r="63">
          <cell r="C63" t="str">
            <v>M - NIEW - WA</v>
          </cell>
        </row>
        <row r="64">
          <cell r="C64" t="str">
            <v>M - PCNW - OR</v>
          </cell>
        </row>
        <row r="65">
          <cell r="C65" t="str">
            <v>M - PJMS - MD</v>
          </cell>
        </row>
        <row r="66">
          <cell r="C66" t="str">
            <v>M - PJMS - MD</v>
          </cell>
        </row>
        <row r="67">
          <cell r="C67" t="str">
            <v>M - NENE - MA</v>
          </cell>
        </row>
        <row r="68">
          <cell r="C68" t="str">
            <v>M - NENE - MA</v>
          </cell>
        </row>
        <row r="69">
          <cell r="C69" t="str">
            <v>M - BCSW</v>
          </cell>
        </row>
        <row r="70">
          <cell r="C70" t="str">
            <v>M - NENE - MA</v>
          </cell>
        </row>
        <row r="71">
          <cell r="C71" t="str">
            <v>M - NENE - MA</v>
          </cell>
        </row>
        <row r="72">
          <cell r="C72" t="str">
            <v>M - BCC</v>
          </cell>
        </row>
        <row r="73">
          <cell r="C73" t="str">
            <v>M - BCC</v>
          </cell>
        </row>
        <row r="74">
          <cell r="C74" t="str">
            <v>M - BCC</v>
          </cell>
        </row>
        <row r="75">
          <cell r="C75" t="str">
            <v>M - WBRC</v>
          </cell>
        </row>
        <row r="76">
          <cell r="C76" t="str">
            <v>M - WBRC</v>
          </cell>
        </row>
        <row r="77">
          <cell r="C77" t="str">
            <v>M - WBRC</v>
          </cell>
        </row>
        <row r="78">
          <cell r="C78" t="str">
            <v>M - WBRC</v>
          </cell>
        </row>
        <row r="79">
          <cell r="C79" t="str">
            <v>M - BCNW</v>
          </cell>
        </row>
        <row r="80">
          <cell r="C80" t="str">
            <v>M - BCNW</v>
          </cell>
        </row>
        <row r="81">
          <cell r="C81" t="str">
            <v>M - BCNW</v>
          </cell>
        </row>
        <row r="82">
          <cell r="C82" t="str">
            <v>M - BCSE</v>
          </cell>
        </row>
        <row r="83">
          <cell r="C83" t="str">
            <v>M - BCSE</v>
          </cell>
        </row>
        <row r="84">
          <cell r="C84" t="str">
            <v>M - BCSW</v>
          </cell>
        </row>
        <row r="85">
          <cell r="C85" t="str">
            <v>M - BCSW</v>
          </cell>
        </row>
        <row r="86">
          <cell r="C86" t="str">
            <v>M - BCSW</v>
          </cell>
        </row>
        <row r="87">
          <cell r="C87" t="str">
            <v>M - BCSW</v>
          </cell>
        </row>
        <row r="88">
          <cell r="C88" t="str">
            <v>M - SCSN</v>
          </cell>
        </row>
        <row r="89">
          <cell r="C89" t="str">
            <v>M - SCSN</v>
          </cell>
        </row>
        <row r="90">
          <cell r="C90" t="str">
            <v>M - WNCA</v>
          </cell>
        </row>
        <row r="91">
          <cell r="C91" t="str">
            <v>M - WNCA</v>
          </cell>
        </row>
        <row r="92">
          <cell r="C92" t="str">
            <v>M - WNCA</v>
          </cell>
        </row>
        <row r="93">
          <cell r="C93" t="str">
            <v>M - WNCA</v>
          </cell>
        </row>
        <row r="94">
          <cell r="C94" t="str">
            <v>M - SCSN</v>
          </cell>
        </row>
        <row r="95">
          <cell r="C95" t="str">
            <v>M - SCSN</v>
          </cell>
        </row>
        <row r="96">
          <cell r="C96" t="str">
            <v>M - SCSN</v>
          </cell>
        </row>
        <row r="97">
          <cell r="C97" t="str">
            <v>M - SCSN</v>
          </cell>
        </row>
        <row r="98">
          <cell r="C98" t="str">
            <v>M - SCSN</v>
          </cell>
        </row>
        <row r="99">
          <cell r="C99" t="str">
            <v>M - SCSN</v>
          </cell>
        </row>
        <row r="100">
          <cell r="C100" t="str">
            <v>M - SCSN</v>
          </cell>
        </row>
        <row r="101">
          <cell r="C101" t="str">
            <v>M - SCSN</v>
          </cell>
        </row>
        <row r="102">
          <cell r="C102" t="str">
            <v>M - UK</v>
          </cell>
        </row>
        <row r="103">
          <cell r="C103" t="str">
            <v>M - PCNW - OR</v>
          </cell>
        </row>
        <row r="104">
          <cell r="C104" t="str">
            <v>M - PCNW - WA</v>
          </cell>
        </row>
        <row r="105">
          <cell r="C105" t="str">
            <v>M - PCNW - OR</v>
          </cell>
        </row>
        <row r="106">
          <cell r="C106" t="str">
            <v>M - PCNW - WA</v>
          </cell>
        </row>
        <row r="107">
          <cell r="C107" t="str">
            <v>M - ARLM - AR</v>
          </cell>
        </row>
        <row r="108">
          <cell r="C108" t="str">
            <v>M - ARLM - LA</v>
          </cell>
        </row>
        <row r="109">
          <cell r="C109" t="str">
            <v>M - SPPW - OK</v>
          </cell>
        </row>
        <row r="110">
          <cell r="C110" t="str">
            <v>M - ARLM - AR</v>
          </cell>
        </row>
        <row r="111">
          <cell r="C111" t="str">
            <v>M - ARLM - LA</v>
          </cell>
        </row>
        <row r="112">
          <cell r="C112" t="str">
            <v>M - SPPW - OK</v>
          </cell>
        </row>
        <row r="113">
          <cell r="C113" t="str">
            <v>M - ERCH</v>
          </cell>
        </row>
        <row r="114">
          <cell r="C114" t="str">
            <v>M - SPPW - LA</v>
          </cell>
        </row>
        <row r="115">
          <cell r="C115" t="str">
            <v>M - STHN - MS</v>
          </cell>
        </row>
        <row r="116">
          <cell r="C116" t="str">
            <v>M - ERCH</v>
          </cell>
        </row>
        <row r="117">
          <cell r="C117" t="str">
            <v>M - SPPW - LA</v>
          </cell>
        </row>
        <row r="118">
          <cell r="C118" t="str">
            <v>M - STHN - MS</v>
          </cell>
        </row>
        <row r="119">
          <cell r="C119" t="str">
            <v>M - MMIN - MN</v>
          </cell>
        </row>
        <row r="120">
          <cell r="C120" t="str">
            <v>M - MMIN - MN</v>
          </cell>
        </row>
        <row r="121">
          <cell r="C121" t="str">
            <v>M - VCAR - VA</v>
          </cell>
        </row>
        <row r="122">
          <cell r="C122" t="str">
            <v>M - VCAR - VA</v>
          </cell>
        </row>
        <row r="123">
          <cell r="C123" t="str">
            <v>M - STVA - TN</v>
          </cell>
        </row>
        <row r="124">
          <cell r="C124" t="str">
            <v>M - STVA - TN</v>
          </cell>
        </row>
        <row r="125">
          <cell r="C125" t="str">
            <v>M - PJME - DE</v>
          </cell>
        </row>
        <row r="126">
          <cell r="C126" t="str">
            <v>M - PJME - DE</v>
          </cell>
        </row>
        <row r="127">
          <cell r="C127" t="str">
            <v>M - WWYM</v>
          </cell>
        </row>
        <row r="128">
          <cell r="C128" t="str">
            <v>M - WWYM</v>
          </cell>
        </row>
        <row r="129">
          <cell r="C129" t="str">
            <v>M - INDI</v>
          </cell>
        </row>
        <row r="130">
          <cell r="C130" t="str">
            <v>M - INDI</v>
          </cell>
        </row>
        <row r="131">
          <cell r="C131" t="str">
            <v>M - AZNM - AZ</v>
          </cell>
        </row>
        <row r="132">
          <cell r="C132" t="str">
            <v>M - AZNM - AZ</v>
          </cell>
        </row>
        <row r="133">
          <cell r="C133" t="str">
            <v>M - STVA - TN</v>
          </cell>
        </row>
        <row r="134">
          <cell r="C134" t="str">
            <v>M - STVA - TN</v>
          </cell>
        </row>
        <row r="135">
          <cell r="C135" t="str">
            <v>M - NENE - MA</v>
          </cell>
        </row>
        <row r="136">
          <cell r="C136" t="str">
            <v>M - NENE - MA</v>
          </cell>
        </row>
        <row r="137">
          <cell r="C137" t="str">
            <v>M - WECO</v>
          </cell>
        </row>
        <row r="138">
          <cell r="C138" t="str">
            <v>M - WWCO</v>
          </cell>
        </row>
        <row r="139">
          <cell r="C139" t="str">
            <v>M - WECO</v>
          </cell>
        </row>
        <row r="140">
          <cell r="C140" t="str">
            <v>M - WWCO</v>
          </cell>
        </row>
        <row r="141">
          <cell r="C141" t="str">
            <v>M - WECO</v>
          </cell>
        </row>
        <row r="142">
          <cell r="C142" t="str">
            <v>M - WECO</v>
          </cell>
        </row>
        <row r="143">
          <cell r="C143" t="str">
            <v>M - WECO</v>
          </cell>
        </row>
        <row r="144">
          <cell r="C144" t="str">
            <v>M - WECO</v>
          </cell>
        </row>
        <row r="145">
          <cell r="C145" t="str">
            <v>M - WECO</v>
          </cell>
        </row>
        <row r="146">
          <cell r="C146" t="str">
            <v>M - WWCO</v>
          </cell>
        </row>
        <row r="147">
          <cell r="C147" t="str">
            <v>M - WWCO</v>
          </cell>
        </row>
        <row r="148">
          <cell r="C148" t="str">
            <v>M - WWCO</v>
          </cell>
        </row>
        <row r="149">
          <cell r="C149" t="str">
            <v>M - SOKY</v>
          </cell>
        </row>
        <row r="150">
          <cell r="C150" t="str">
            <v>M - SOKY</v>
          </cell>
        </row>
        <row r="151">
          <cell r="C151" t="str">
            <v>M - SECR - MD</v>
          </cell>
        </row>
        <row r="152">
          <cell r="C152" t="str">
            <v>M - SECR - MD</v>
          </cell>
        </row>
        <row r="153">
          <cell r="C153" t="str">
            <v>M - SECR - OH</v>
          </cell>
        </row>
        <row r="154">
          <cell r="C154" t="str">
            <v>M - SECR - OH</v>
          </cell>
        </row>
        <row r="155">
          <cell r="C155" t="str">
            <v>M - PJMW - PA</v>
          </cell>
        </row>
        <row r="156">
          <cell r="C156" t="str">
            <v>M - PJMW - PA</v>
          </cell>
        </row>
        <row r="157">
          <cell r="C157" t="str">
            <v>M - VCAR - VA</v>
          </cell>
        </row>
        <row r="158">
          <cell r="C158" t="str">
            <v>M - VCAR - VA</v>
          </cell>
        </row>
        <row r="159">
          <cell r="C159" t="str">
            <v>M - NEWE - CT</v>
          </cell>
        </row>
        <row r="160">
          <cell r="C160" t="str">
            <v>M - NEWE - CT</v>
          </cell>
        </row>
        <row r="161">
          <cell r="C161" t="str">
            <v>M - NEWE - CT</v>
          </cell>
        </row>
        <row r="162">
          <cell r="C162" t="str">
            <v>M - NEWE - CT</v>
          </cell>
        </row>
        <row r="163">
          <cell r="C163" t="str">
            <v>M - NEWE - CT</v>
          </cell>
        </row>
        <row r="164">
          <cell r="C164" t="str">
            <v>M - NEWE - CT</v>
          </cell>
        </row>
        <row r="165">
          <cell r="C165" t="str">
            <v>M - NEWE - CT</v>
          </cell>
        </row>
        <row r="166">
          <cell r="C166" t="str">
            <v>M - MICH</v>
          </cell>
        </row>
        <row r="167">
          <cell r="C167" t="str">
            <v>M - MICH</v>
          </cell>
        </row>
        <row r="168">
          <cell r="C168" t="str">
            <v>M - PJMS - DC</v>
          </cell>
        </row>
        <row r="169">
          <cell r="C169" t="str">
            <v>M - PJME - DE</v>
          </cell>
        </row>
        <row r="170">
          <cell r="C170" t="str">
            <v>M - PJME - DE</v>
          </cell>
        </row>
        <row r="171">
          <cell r="C171" t="str">
            <v>M - PJME - DE</v>
          </cell>
        </row>
        <row r="172">
          <cell r="C172" t="str">
            <v>M - PJME - DE</v>
          </cell>
        </row>
        <row r="173">
          <cell r="C173" t="str">
            <v>M - PJME - DE</v>
          </cell>
        </row>
        <row r="174">
          <cell r="C174" t="str">
            <v>M - SOKY</v>
          </cell>
        </row>
        <row r="175">
          <cell r="C175" t="str">
            <v>M - SOKY</v>
          </cell>
        </row>
        <row r="176">
          <cell r="C176" t="str">
            <v>M - SOKY</v>
          </cell>
        </row>
        <row r="177">
          <cell r="C177" t="str">
            <v>M - SOKY</v>
          </cell>
        </row>
        <row r="178">
          <cell r="C178" t="str">
            <v>M - SECR - OH</v>
          </cell>
        </row>
        <row r="179">
          <cell r="C179" t="str">
            <v>M - SECR - OH</v>
          </cell>
        </row>
        <row r="180">
          <cell r="C180" t="str">
            <v>M - MMIN - MN</v>
          </cell>
        </row>
        <row r="181">
          <cell r="C181" t="str">
            <v>M - MMIN - MN</v>
          </cell>
        </row>
        <row r="182">
          <cell r="C182" t="str">
            <v>M - SECR - OH</v>
          </cell>
        </row>
        <row r="183">
          <cell r="C183" t="str">
            <v>M - SECR - OH</v>
          </cell>
        </row>
        <row r="184">
          <cell r="C184" t="str">
            <v>M - PJME - DE</v>
          </cell>
        </row>
        <row r="185">
          <cell r="C185" t="str">
            <v>M - PJME - DE</v>
          </cell>
        </row>
        <row r="186">
          <cell r="C186" t="str">
            <v>M - WECC - TX</v>
          </cell>
        </row>
        <row r="187">
          <cell r="C187" t="str">
            <v>M - PJME - NJ</v>
          </cell>
        </row>
        <row r="188">
          <cell r="C188" t="str">
            <v>M - PJME - NJ</v>
          </cell>
        </row>
        <row r="189">
          <cell r="C189" t="str">
            <v>M - WWYM</v>
          </cell>
        </row>
        <row r="190">
          <cell r="C190" t="str">
            <v>M - WWYM</v>
          </cell>
        </row>
        <row r="191">
          <cell r="C191" t="str">
            <v>M - NENE - NH</v>
          </cell>
        </row>
        <row r="192">
          <cell r="C192" t="str">
            <v>M - NENE - NH</v>
          </cell>
        </row>
        <row r="193">
          <cell r="C193" t="str">
            <v>M - ALASKA</v>
          </cell>
        </row>
        <row r="194">
          <cell r="C194" t="str">
            <v>M - SOLA</v>
          </cell>
        </row>
        <row r="195">
          <cell r="C195" t="str">
            <v>M - SOLA</v>
          </cell>
        </row>
        <row r="196">
          <cell r="C196" t="str">
            <v>M - FLSERC</v>
          </cell>
        </row>
        <row r="197">
          <cell r="C197" t="str">
            <v>M - FLSERC</v>
          </cell>
        </row>
        <row r="198">
          <cell r="C198" t="str">
            <v>M - FLSERC</v>
          </cell>
        </row>
        <row r="199">
          <cell r="C199" t="str">
            <v>M - FLSERC</v>
          </cell>
        </row>
        <row r="200">
          <cell r="C200" t="str">
            <v>M - FLSERC</v>
          </cell>
        </row>
        <row r="201">
          <cell r="C201" t="str">
            <v>M-FLFRCC</v>
          </cell>
        </row>
        <row r="202">
          <cell r="C202" t="str">
            <v>M-FLFRCC</v>
          </cell>
        </row>
        <row r="203">
          <cell r="C203" t="str">
            <v>M-FLFRCC</v>
          </cell>
        </row>
        <row r="204">
          <cell r="C204" t="str">
            <v>M-FLFRCC</v>
          </cell>
        </row>
        <row r="205">
          <cell r="C205" t="str">
            <v>M-FLFRCC</v>
          </cell>
        </row>
        <row r="206">
          <cell r="C206" t="str">
            <v>M - VCAR - SC</v>
          </cell>
        </row>
        <row r="207">
          <cell r="C207" t="str">
            <v>M - VCAR - SC</v>
          </cell>
        </row>
        <row r="208">
          <cell r="C208" t="str">
            <v>M - UK</v>
          </cell>
        </row>
        <row r="209">
          <cell r="C209" t="str">
            <v>M - STHN - GA</v>
          </cell>
        </row>
        <row r="210">
          <cell r="C210" t="str">
            <v>M - STHN - GA</v>
          </cell>
        </row>
        <row r="211">
          <cell r="C211" t="str">
            <v>M - STHN - GA</v>
          </cell>
        </row>
        <row r="212">
          <cell r="C212" t="str">
            <v>M - STHN - GA</v>
          </cell>
        </row>
        <row r="213">
          <cell r="C213" t="str">
            <v>M - STHN - GA</v>
          </cell>
        </row>
        <row r="214">
          <cell r="C214" t="str">
            <v>M - MMIN - MN</v>
          </cell>
        </row>
        <row r="215">
          <cell r="C215" t="str">
            <v>M - MMIN - MN</v>
          </cell>
        </row>
        <row r="216">
          <cell r="C216" t="str">
            <v>M - SCSN</v>
          </cell>
        </row>
        <row r="217">
          <cell r="C217" t="str">
            <v>M - SECR - WV</v>
          </cell>
        </row>
        <row r="218">
          <cell r="C218" t="str">
            <v>M - SECR - WV</v>
          </cell>
        </row>
        <row r="219">
          <cell r="C219" t="str">
            <v>M - STHN - AL</v>
          </cell>
        </row>
        <row r="220">
          <cell r="C220" t="str">
            <v>M - STHN - AL</v>
          </cell>
        </row>
        <row r="221">
          <cell r="C221" t="str">
            <v>M - SOID - ID</v>
          </cell>
        </row>
        <row r="222">
          <cell r="C222" t="str">
            <v>M - NIEW - ID</v>
          </cell>
        </row>
        <row r="223">
          <cell r="C223" t="str">
            <v>M - NIEW - ID</v>
          </cell>
        </row>
        <row r="224">
          <cell r="C224" t="str">
            <v>M - NIEW - ID</v>
          </cell>
        </row>
        <row r="225">
          <cell r="C225" t="str">
            <v>M - SOID - ID</v>
          </cell>
        </row>
        <row r="226">
          <cell r="C226" t="str">
            <v>M - SOID - ID</v>
          </cell>
        </row>
        <row r="227">
          <cell r="C227" t="str">
            <v>M - MNIL</v>
          </cell>
        </row>
        <row r="228">
          <cell r="C228" t="str">
            <v>M - MNIL</v>
          </cell>
        </row>
        <row r="229">
          <cell r="C229" t="str">
            <v>M - MNIL</v>
          </cell>
        </row>
        <row r="230">
          <cell r="C230" t="str">
            <v>M - MNIL</v>
          </cell>
        </row>
        <row r="231">
          <cell r="C231" t="str">
            <v>M - MNIL</v>
          </cell>
        </row>
        <row r="232">
          <cell r="C232" t="str">
            <v>M - SCIL</v>
          </cell>
        </row>
        <row r="233">
          <cell r="C233" t="str">
            <v>M - SCIL</v>
          </cell>
        </row>
        <row r="234">
          <cell r="C234" t="str">
            <v>M - SCIL</v>
          </cell>
        </row>
        <row r="235">
          <cell r="C235" t="str">
            <v>M - SCIL</v>
          </cell>
        </row>
        <row r="236">
          <cell r="C236" t="str">
            <v>M - SCIL</v>
          </cell>
        </row>
        <row r="237">
          <cell r="C237" t="str">
            <v>M - INDI</v>
          </cell>
        </row>
        <row r="238">
          <cell r="C238" t="str">
            <v>M - INDI</v>
          </cell>
        </row>
        <row r="239">
          <cell r="C239" t="str">
            <v>M - INDI</v>
          </cell>
        </row>
        <row r="240">
          <cell r="C240" t="str">
            <v>M - INDI</v>
          </cell>
        </row>
        <row r="241">
          <cell r="C241" t="str">
            <v>M - INDI</v>
          </cell>
        </row>
        <row r="242">
          <cell r="C242" t="str">
            <v>M - SOID - ID</v>
          </cell>
        </row>
        <row r="243">
          <cell r="C243" t="str">
            <v>M - SOID - ID</v>
          </cell>
        </row>
        <row r="244">
          <cell r="C244" t="str">
            <v>M - MMIN - MN</v>
          </cell>
        </row>
        <row r="245">
          <cell r="C245" t="str">
            <v>M - MNBI - IA</v>
          </cell>
        </row>
        <row r="246">
          <cell r="C246" t="str">
            <v>M - MMIN - MN</v>
          </cell>
        </row>
        <row r="247">
          <cell r="C247" t="str">
            <v>M - MNBI - IA</v>
          </cell>
        </row>
        <row r="248">
          <cell r="C248" t="str">
            <v>M - MNBI - IA</v>
          </cell>
        </row>
        <row r="249">
          <cell r="C249" t="str">
            <v>M - MNBI - IA</v>
          </cell>
        </row>
        <row r="250">
          <cell r="C250" t="str">
            <v>M - MNBI - IA</v>
          </cell>
        </row>
        <row r="251">
          <cell r="C251" t="str">
            <v>M - MNBI - IA</v>
          </cell>
        </row>
        <row r="252">
          <cell r="C252" t="str">
            <v>M - MNBI - IA</v>
          </cell>
        </row>
        <row r="253">
          <cell r="C253" t="str">
            <v>M - STVA - TN</v>
          </cell>
        </row>
        <row r="254">
          <cell r="C254" t="str">
            <v>M - STVA - TN</v>
          </cell>
        </row>
        <row r="255">
          <cell r="C255" t="str">
            <v>M - SPPN - KS</v>
          </cell>
        </row>
        <row r="256">
          <cell r="C256" t="str">
            <v>M - SPPN - KS</v>
          </cell>
        </row>
        <row r="257">
          <cell r="C257" t="str">
            <v>M - SPPN - KS</v>
          </cell>
        </row>
        <row r="258">
          <cell r="C258" t="str">
            <v>M - SPPN - KS</v>
          </cell>
        </row>
        <row r="259">
          <cell r="C259" t="str">
            <v>M - SPPN - KS</v>
          </cell>
        </row>
        <row r="260">
          <cell r="C260" t="str">
            <v>M - SPPN - KS</v>
          </cell>
        </row>
        <row r="261">
          <cell r="C261" t="str">
            <v>M - SPPN - KS</v>
          </cell>
        </row>
        <row r="262">
          <cell r="C262" t="str">
            <v>M - SOKY</v>
          </cell>
        </row>
        <row r="263">
          <cell r="C263" t="str">
            <v>M - SOKY</v>
          </cell>
        </row>
        <row r="264">
          <cell r="C264" t="str">
            <v>M - SOKY</v>
          </cell>
        </row>
        <row r="265">
          <cell r="C265" t="str">
            <v>M - SOKY</v>
          </cell>
        </row>
        <row r="266">
          <cell r="C266" t="str">
            <v>M - SOKY</v>
          </cell>
        </row>
        <row r="267">
          <cell r="C267" t="str">
            <v>M - NLID</v>
          </cell>
        </row>
        <row r="268">
          <cell r="C268" t="str">
            <v>M - NLID</v>
          </cell>
        </row>
        <row r="269">
          <cell r="C269" t="str">
            <v>M - NLID</v>
          </cell>
        </row>
        <row r="270">
          <cell r="C270" t="str">
            <v>M - JAPAN</v>
          </cell>
        </row>
        <row r="271">
          <cell r="C271" t="str">
            <v>M - STVA - TN</v>
          </cell>
        </row>
        <row r="272">
          <cell r="C272" t="str">
            <v>M - STVA - TN</v>
          </cell>
        </row>
        <row r="273">
          <cell r="C273" t="str">
            <v>M - MEMO</v>
          </cell>
        </row>
        <row r="274">
          <cell r="C274" t="str">
            <v>M - MEMO</v>
          </cell>
        </row>
        <row r="275">
          <cell r="C275" t="str">
            <v>M - UK</v>
          </cell>
        </row>
        <row r="276">
          <cell r="C276" t="str">
            <v>M - AZNM - NM</v>
          </cell>
        </row>
        <row r="277">
          <cell r="C277" t="str">
            <v>M - AZNM - NM</v>
          </cell>
        </row>
        <row r="278">
          <cell r="C278" t="str">
            <v>M - SOLA</v>
          </cell>
        </row>
        <row r="279">
          <cell r="C279" t="str">
            <v>M - ARLM - LA</v>
          </cell>
        </row>
        <row r="280">
          <cell r="C280" t="str">
            <v>M - ARLM - LA</v>
          </cell>
        </row>
        <row r="281">
          <cell r="C281" t="str">
            <v>M - ARLM - LA</v>
          </cell>
        </row>
        <row r="282">
          <cell r="C282" t="str">
            <v>M - ARLM - LA</v>
          </cell>
        </row>
        <row r="283">
          <cell r="C283" t="str">
            <v>M - ARLM - LA</v>
          </cell>
        </row>
        <row r="284">
          <cell r="C284" t="str">
            <v>M - SOLA</v>
          </cell>
        </row>
        <row r="285">
          <cell r="C285" t="str">
            <v>M - SOLA</v>
          </cell>
        </row>
        <row r="286">
          <cell r="C286" t="str">
            <v>M - SOLA</v>
          </cell>
        </row>
        <row r="287">
          <cell r="C287" t="str">
            <v>M - SOLA</v>
          </cell>
        </row>
        <row r="288">
          <cell r="C288" t="str">
            <v>M - SPPW - LA</v>
          </cell>
        </row>
        <row r="289">
          <cell r="C289" t="str">
            <v>M - SPPW - LA</v>
          </cell>
        </row>
        <row r="290">
          <cell r="C290" t="str">
            <v>M - SPPW - LA</v>
          </cell>
        </row>
        <row r="291">
          <cell r="C291" t="str">
            <v>M - SPPW - LA</v>
          </cell>
        </row>
        <row r="292">
          <cell r="C292" t="str">
            <v>M - SOKY</v>
          </cell>
        </row>
        <row r="293">
          <cell r="C293" t="str">
            <v>M - SOKY</v>
          </cell>
        </row>
        <row r="294">
          <cell r="C294" t="str">
            <v>M - WUMS - WI</v>
          </cell>
        </row>
        <row r="295">
          <cell r="C295" t="str">
            <v>M - WUMS - WI</v>
          </cell>
        </row>
        <row r="296">
          <cell r="C296" t="str">
            <v>M - NENE - ME</v>
          </cell>
        </row>
        <row r="297">
          <cell r="C297" t="str">
            <v>M - NENE - ME</v>
          </cell>
        </row>
        <row r="298">
          <cell r="C298" t="str">
            <v>M - NENE - ME</v>
          </cell>
        </row>
        <row r="299">
          <cell r="C299" t="str">
            <v>M - NENE - ME</v>
          </cell>
        </row>
        <row r="300">
          <cell r="C300" t="str">
            <v>M - NENE - ME</v>
          </cell>
        </row>
        <row r="301">
          <cell r="C301" t="str">
            <v>M - MMTB</v>
          </cell>
        </row>
        <row r="302">
          <cell r="C302" t="str">
            <v>M - MMTB</v>
          </cell>
        </row>
        <row r="303">
          <cell r="C303" t="str">
            <v>M - MMTB</v>
          </cell>
        </row>
        <row r="304">
          <cell r="C304" t="str">
            <v>M - MMTB</v>
          </cell>
        </row>
        <row r="305">
          <cell r="C305" t="str">
            <v>M - PJMS - MD</v>
          </cell>
        </row>
        <row r="306">
          <cell r="C306" t="str">
            <v>M - PJMS - MD</v>
          </cell>
        </row>
        <row r="307">
          <cell r="C307" t="str">
            <v>M - PJMS - MD</v>
          </cell>
        </row>
        <row r="308">
          <cell r="C308" t="str">
            <v>M - PJMS - MD</v>
          </cell>
        </row>
        <row r="309">
          <cell r="C309" t="str">
            <v>M - SECR - MD</v>
          </cell>
        </row>
        <row r="310">
          <cell r="C310" t="str">
            <v>M - SECR - MD</v>
          </cell>
        </row>
        <row r="311">
          <cell r="C311" t="str">
            <v>M - PJMS - MD</v>
          </cell>
        </row>
        <row r="312">
          <cell r="C312" t="str">
            <v>M - PJMS - MD</v>
          </cell>
        </row>
        <row r="313">
          <cell r="C313" t="str">
            <v>M - NENE - MA</v>
          </cell>
        </row>
        <row r="314">
          <cell r="C314" t="str">
            <v>M - NENE - MA</v>
          </cell>
        </row>
        <row r="315">
          <cell r="C315" t="str">
            <v>M - NENE - MA</v>
          </cell>
        </row>
        <row r="316">
          <cell r="C316" t="str">
            <v>M - NENE - MA</v>
          </cell>
        </row>
        <row r="317">
          <cell r="C317" t="str">
            <v>M - NENE - MA</v>
          </cell>
        </row>
        <row r="318">
          <cell r="C318" t="str">
            <v>M - CWMS - MA</v>
          </cell>
        </row>
        <row r="319">
          <cell r="C319" t="str">
            <v>M - CWMS - MA</v>
          </cell>
        </row>
        <row r="320">
          <cell r="C320" t="str">
            <v>M - CWMS - MA</v>
          </cell>
        </row>
        <row r="321">
          <cell r="C321" t="str">
            <v>M - CWMS - MA</v>
          </cell>
        </row>
        <row r="322">
          <cell r="C322" t="str">
            <v>M - CWMS - MA</v>
          </cell>
        </row>
        <row r="323">
          <cell r="C323" t="str">
            <v>M - STVA - TN</v>
          </cell>
        </row>
        <row r="324">
          <cell r="C324" t="str">
            <v>M - STVA - TN</v>
          </cell>
        </row>
        <row r="325">
          <cell r="C325" t="str">
            <v>M - AZNM - AZ</v>
          </cell>
        </row>
        <row r="326">
          <cell r="C326" t="str">
            <v>M - AZNM - AZ</v>
          </cell>
        </row>
        <row r="327">
          <cell r="C327" t="str">
            <v>M - MXBC</v>
          </cell>
        </row>
        <row r="328">
          <cell r="C328" t="str">
            <v>M - MXBC</v>
          </cell>
        </row>
        <row r="329">
          <cell r="C329" t="str">
            <v>M - MXBC</v>
          </cell>
        </row>
        <row r="330">
          <cell r="C330" t="str">
            <v>M - MXBC</v>
          </cell>
        </row>
        <row r="331">
          <cell r="C331" t="str">
            <v>M - MXNC</v>
          </cell>
        </row>
        <row r="332">
          <cell r="C332" t="str">
            <v>M - MXNC</v>
          </cell>
        </row>
        <row r="333">
          <cell r="C333" t="str">
            <v>M - MXNC</v>
          </cell>
        </row>
        <row r="334">
          <cell r="C334" t="str">
            <v>M - MXNC</v>
          </cell>
        </row>
        <row r="335">
          <cell r="C335" t="str">
            <v>M - MXNE</v>
          </cell>
        </row>
        <row r="336">
          <cell r="C336" t="str">
            <v>M - MXNE</v>
          </cell>
        </row>
        <row r="337">
          <cell r="C337" t="str">
            <v>M - MXNE</v>
          </cell>
        </row>
        <row r="338">
          <cell r="C338" t="str">
            <v>M - MXNE</v>
          </cell>
        </row>
        <row r="339">
          <cell r="C339" t="str">
            <v>M - MXNE</v>
          </cell>
        </row>
        <row r="340">
          <cell r="C340" t="str">
            <v>M - MXNE</v>
          </cell>
        </row>
        <row r="341">
          <cell r="C341" t="str">
            <v>M - MXNW</v>
          </cell>
        </row>
        <row r="342">
          <cell r="C342" t="str">
            <v>M - MXNW</v>
          </cell>
        </row>
        <row r="343">
          <cell r="C343" t="str">
            <v>M - MXNW</v>
          </cell>
        </row>
        <row r="344">
          <cell r="C344" t="str">
            <v>M - MXNW</v>
          </cell>
        </row>
        <row r="345">
          <cell r="C345" t="str">
            <v>M - MXSC</v>
          </cell>
        </row>
        <row r="346">
          <cell r="C346" t="str">
            <v>M - MXSC</v>
          </cell>
        </row>
        <row r="347">
          <cell r="C347" t="str">
            <v>M - MXSC</v>
          </cell>
        </row>
        <row r="348">
          <cell r="C348" t="str">
            <v>M - MXSC</v>
          </cell>
        </row>
        <row r="349">
          <cell r="C349" t="str">
            <v>M - MXSC</v>
          </cell>
        </row>
        <row r="350">
          <cell r="C350" t="str">
            <v>M - MXSE</v>
          </cell>
        </row>
        <row r="351">
          <cell r="C351" t="str">
            <v>M - MXSE</v>
          </cell>
        </row>
        <row r="352">
          <cell r="C352" t="str">
            <v>M - MXSE</v>
          </cell>
        </row>
        <row r="353">
          <cell r="C353" t="str">
            <v>M - MXSE</v>
          </cell>
        </row>
        <row r="354">
          <cell r="C354" t="str">
            <v>M - MXSW</v>
          </cell>
        </row>
        <row r="355">
          <cell r="C355" t="str">
            <v>M - MXSW</v>
          </cell>
        </row>
        <row r="356">
          <cell r="C356" t="str">
            <v>M - MXSW</v>
          </cell>
        </row>
        <row r="357">
          <cell r="C357" t="str">
            <v>M - MXSW</v>
          </cell>
        </row>
        <row r="358">
          <cell r="C358" t="str">
            <v>M - MICH</v>
          </cell>
        </row>
        <row r="359">
          <cell r="C359" t="str">
            <v>M - MICH</v>
          </cell>
        </row>
        <row r="360">
          <cell r="C360" t="str">
            <v>M - MICH</v>
          </cell>
        </row>
        <row r="361">
          <cell r="C361" t="str">
            <v>M - MICH</v>
          </cell>
        </row>
        <row r="362">
          <cell r="C362" t="str">
            <v>M - WUMS - MI</v>
          </cell>
        </row>
        <row r="363">
          <cell r="C363" t="str">
            <v>M - WUMS - MI</v>
          </cell>
        </row>
        <row r="364">
          <cell r="C364" t="str">
            <v>M - WUMS - MI</v>
          </cell>
        </row>
        <row r="365">
          <cell r="C365" t="str">
            <v>M - WUMS - MI</v>
          </cell>
        </row>
        <row r="366">
          <cell r="C366" t="str">
            <v>M - WUMS - MI</v>
          </cell>
        </row>
        <row r="367">
          <cell r="C367" t="str">
            <v>M - MICH</v>
          </cell>
        </row>
        <row r="368">
          <cell r="C368" t="str">
            <v>M - MICH</v>
          </cell>
        </row>
        <row r="369">
          <cell r="C369" t="str">
            <v>M - MICH</v>
          </cell>
        </row>
        <row r="370">
          <cell r="C370" t="str">
            <v>M - MICH</v>
          </cell>
        </row>
        <row r="371">
          <cell r="C371" t="str">
            <v>M - MICH</v>
          </cell>
        </row>
        <row r="372">
          <cell r="C372" t="str">
            <v>M - MDKT - SD</v>
          </cell>
        </row>
        <row r="373">
          <cell r="C373" t="str">
            <v>M - MNBI - IA</v>
          </cell>
        </row>
        <row r="374">
          <cell r="C374" t="str">
            <v>M - MDKT - SD</v>
          </cell>
        </row>
        <row r="375">
          <cell r="C375" t="str">
            <v>M - MNBI - IA</v>
          </cell>
        </row>
        <row r="376">
          <cell r="C376" t="str">
            <v>M - STVA - TN</v>
          </cell>
        </row>
        <row r="377">
          <cell r="C377" t="str">
            <v>M - STVA - TN</v>
          </cell>
        </row>
        <row r="378">
          <cell r="C378" t="str">
            <v>M - SPPN - KS</v>
          </cell>
        </row>
        <row r="379">
          <cell r="C379" t="str">
            <v>M - SPPN - KS</v>
          </cell>
        </row>
        <row r="380">
          <cell r="C380" t="str">
            <v>M - MMIN - MN</v>
          </cell>
        </row>
        <row r="381">
          <cell r="C381" t="str">
            <v>M - MMIN - MN</v>
          </cell>
        </row>
        <row r="382">
          <cell r="C382" t="str">
            <v>M - MMIN - MN</v>
          </cell>
        </row>
        <row r="383">
          <cell r="C383" t="str">
            <v>M - MMIN - MN</v>
          </cell>
        </row>
        <row r="384">
          <cell r="C384" t="str">
            <v>M - MMIN - MN</v>
          </cell>
        </row>
        <row r="385">
          <cell r="C385" t="str">
            <v>M - MMIN - MN</v>
          </cell>
        </row>
        <row r="386">
          <cell r="C386" t="str">
            <v>M - MMIN - MN</v>
          </cell>
        </row>
        <row r="387">
          <cell r="C387" t="str">
            <v>M - MMIN - MN</v>
          </cell>
        </row>
        <row r="388">
          <cell r="C388" t="str">
            <v>M - MMIN - MN</v>
          </cell>
        </row>
        <row r="389">
          <cell r="C389" t="str">
            <v>M - STHN - MS</v>
          </cell>
        </row>
        <row r="390">
          <cell r="C390" t="str">
            <v>M - STHN - MS</v>
          </cell>
        </row>
        <row r="391">
          <cell r="C391" t="str">
            <v>M - STHN - MS</v>
          </cell>
        </row>
        <row r="392">
          <cell r="C392" t="str">
            <v>M - STHN - MS</v>
          </cell>
        </row>
        <row r="393">
          <cell r="C393" t="str">
            <v>M - STHN - MS</v>
          </cell>
        </row>
        <row r="394">
          <cell r="C394" t="str">
            <v>M - STHN - MS</v>
          </cell>
        </row>
        <row r="395">
          <cell r="C395" t="str">
            <v>M - STHN - MS</v>
          </cell>
        </row>
        <row r="396">
          <cell r="C396" t="str">
            <v>M - SPPN - MO</v>
          </cell>
        </row>
        <row r="397">
          <cell r="C397" t="str">
            <v>M - SPPN - MO</v>
          </cell>
        </row>
        <row r="398">
          <cell r="C398" t="str">
            <v>M - MEMO</v>
          </cell>
        </row>
        <row r="399">
          <cell r="C399" t="str">
            <v>M - SPPN - MO</v>
          </cell>
        </row>
        <row r="400">
          <cell r="C400" t="str">
            <v>M - SPPN - MO</v>
          </cell>
        </row>
        <row r="401">
          <cell r="C401" t="str">
            <v>M - SPPN - MO</v>
          </cell>
        </row>
        <row r="402">
          <cell r="C402" t="str">
            <v>M - SPPN - MO</v>
          </cell>
        </row>
        <row r="403">
          <cell r="C403" t="str">
            <v>M - SPPN - MO</v>
          </cell>
        </row>
        <row r="404">
          <cell r="C404" t="str">
            <v>M - MEMO</v>
          </cell>
        </row>
        <row r="405">
          <cell r="C405" t="str">
            <v>M - MEMO</v>
          </cell>
        </row>
        <row r="406">
          <cell r="C406" t="str">
            <v>M - MEMO</v>
          </cell>
        </row>
        <row r="407">
          <cell r="C407" t="str">
            <v>M - MEMO</v>
          </cell>
        </row>
        <row r="408">
          <cell r="C408" t="str">
            <v>M - STHN - AL</v>
          </cell>
        </row>
        <row r="409">
          <cell r="C409" t="str">
            <v>M - STHN - AL</v>
          </cell>
        </row>
        <row r="410">
          <cell r="C410" t="str">
            <v>M - MDKT - MT</v>
          </cell>
        </row>
        <row r="411">
          <cell r="C411" t="str">
            <v>M - MDKT - ND</v>
          </cell>
        </row>
        <row r="412">
          <cell r="C412" t="str">
            <v>M - MDKT - SD</v>
          </cell>
        </row>
        <row r="413">
          <cell r="C413" t="str">
            <v>M - WWYM</v>
          </cell>
        </row>
        <row r="414">
          <cell r="C414" t="str">
            <v>M - MDKT - MT</v>
          </cell>
        </row>
        <row r="415">
          <cell r="C415" t="str">
            <v>M - MDKT - ND</v>
          </cell>
        </row>
        <row r="416">
          <cell r="C416" t="str">
            <v>M - MDKT - SD</v>
          </cell>
        </row>
        <row r="417">
          <cell r="C417" t="str">
            <v>M - WWYM</v>
          </cell>
        </row>
        <row r="418">
          <cell r="C418" t="str">
            <v>M - MDKT - MT</v>
          </cell>
        </row>
        <row r="419">
          <cell r="C419" t="str">
            <v>M - MDKT - MT</v>
          </cell>
        </row>
        <row r="420">
          <cell r="C420" t="str">
            <v>M - WMNT</v>
          </cell>
        </row>
        <row r="421">
          <cell r="C421" t="str">
            <v>M - MDKT - ND</v>
          </cell>
        </row>
        <row r="422">
          <cell r="C422" t="str">
            <v>M - WMNT</v>
          </cell>
        </row>
        <row r="423">
          <cell r="C423" t="str">
            <v>M - MDKT - ND</v>
          </cell>
        </row>
        <row r="424">
          <cell r="C424" t="str">
            <v>M - WMNT</v>
          </cell>
        </row>
        <row r="425">
          <cell r="C425" t="str">
            <v>M - MDKT - MT</v>
          </cell>
        </row>
        <row r="426">
          <cell r="C426" t="str">
            <v>M - SECR - WV</v>
          </cell>
        </row>
        <row r="427">
          <cell r="C427" t="str">
            <v>M - SECR - WV</v>
          </cell>
        </row>
        <row r="428">
          <cell r="C428" t="str">
            <v>M - STVA - TN</v>
          </cell>
        </row>
        <row r="429">
          <cell r="C429" t="str">
            <v>M - STVA - TN</v>
          </cell>
        </row>
        <row r="430">
          <cell r="C430" t="str">
            <v>M - PJMW - PA</v>
          </cell>
        </row>
        <row r="431">
          <cell r="C431" t="str">
            <v>M - PJMW - PA</v>
          </cell>
        </row>
        <row r="432">
          <cell r="C432" t="str">
            <v>M - MNBI - NE</v>
          </cell>
        </row>
        <row r="433">
          <cell r="C433" t="str">
            <v>M - MNBI - NE</v>
          </cell>
        </row>
        <row r="434">
          <cell r="C434" t="str">
            <v>M - MNBI - NE</v>
          </cell>
        </row>
        <row r="435">
          <cell r="C435" t="str">
            <v>M - MNBI - NE</v>
          </cell>
        </row>
        <row r="436">
          <cell r="C436" t="str">
            <v>M - MNBI - NE</v>
          </cell>
        </row>
        <row r="437">
          <cell r="C437" t="str">
            <v>M - SONV</v>
          </cell>
        </row>
        <row r="438">
          <cell r="C438" t="str">
            <v>M - NONV</v>
          </cell>
        </row>
        <row r="439">
          <cell r="C439" t="str">
            <v>M - NONV</v>
          </cell>
        </row>
        <row r="440">
          <cell r="C440" t="str">
            <v>M - NONV</v>
          </cell>
        </row>
        <row r="441">
          <cell r="C441" t="str">
            <v>M - SONV</v>
          </cell>
        </row>
        <row r="442">
          <cell r="C442" t="str">
            <v>M - SONV</v>
          </cell>
        </row>
        <row r="443">
          <cell r="C443" t="str">
            <v>M - NNBR - NB</v>
          </cell>
        </row>
        <row r="444">
          <cell r="C444" t="str">
            <v>M - NNBR - NB</v>
          </cell>
        </row>
        <row r="445">
          <cell r="C445" t="str">
            <v>M - NNBR - NB</v>
          </cell>
        </row>
        <row r="446">
          <cell r="C446" t="str">
            <v>M - NNBR - NB</v>
          </cell>
        </row>
        <row r="447">
          <cell r="C447" t="str">
            <v>M - NENE - RI</v>
          </cell>
        </row>
        <row r="448">
          <cell r="C448" t="str">
            <v>M - NENE - RI</v>
          </cell>
        </row>
        <row r="449">
          <cell r="C449" t="str">
            <v>M - NENE - NH</v>
          </cell>
        </row>
        <row r="450">
          <cell r="C450" t="str">
            <v>M - NENE - NH</v>
          </cell>
        </row>
        <row r="451">
          <cell r="C451" t="str">
            <v>M - NENE - NH</v>
          </cell>
        </row>
        <row r="452">
          <cell r="C452" t="str">
            <v>M - PJME - NJ</v>
          </cell>
        </row>
        <row r="453">
          <cell r="C453" t="str">
            <v>M - PJME - NJ</v>
          </cell>
        </row>
        <row r="454">
          <cell r="C454" t="str">
            <v>M - PJME - NJ</v>
          </cell>
        </row>
        <row r="455">
          <cell r="C455" t="str">
            <v>M - PJME - NJ</v>
          </cell>
        </row>
        <row r="456">
          <cell r="C456" t="str">
            <v>M - PJME - NJ</v>
          </cell>
        </row>
        <row r="457">
          <cell r="C457" t="str">
            <v>M - PJME - NJ</v>
          </cell>
        </row>
        <row r="458">
          <cell r="C458" t="str">
            <v>M - PJME - NJ</v>
          </cell>
        </row>
        <row r="459">
          <cell r="C459" t="str">
            <v>M - AZNM - NM</v>
          </cell>
        </row>
        <row r="460">
          <cell r="C460" t="str">
            <v>M - AZNM - NM</v>
          </cell>
        </row>
        <row r="461">
          <cell r="C461" t="str">
            <v>M - AZNM - NM</v>
          </cell>
        </row>
        <row r="462">
          <cell r="C462" t="str">
            <v>M - AZNM - NM</v>
          </cell>
        </row>
        <row r="463">
          <cell r="C463" t="str">
            <v>M - AZNM - NM</v>
          </cell>
        </row>
        <row r="464">
          <cell r="C464" t="str">
            <v>M - AZNM - NM</v>
          </cell>
        </row>
        <row r="465">
          <cell r="C465" t="str">
            <v>M - NNYC</v>
          </cell>
        </row>
        <row r="466">
          <cell r="C466" t="str">
            <v>M - NNYC</v>
          </cell>
        </row>
        <row r="467">
          <cell r="C467" t="str">
            <v>M - NNYC</v>
          </cell>
        </row>
        <row r="468">
          <cell r="C468" t="str">
            <v>M - NNYC</v>
          </cell>
        </row>
        <row r="469">
          <cell r="C469" t="str">
            <v>M - NYPS</v>
          </cell>
        </row>
        <row r="470">
          <cell r="C470" t="str">
            <v>M - NYPS</v>
          </cell>
        </row>
        <row r="471">
          <cell r="C471" t="str">
            <v>M - NYPU</v>
          </cell>
        </row>
        <row r="472">
          <cell r="C472" t="str">
            <v>M - NYPW</v>
          </cell>
        </row>
        <row r="473">
          <cell r="C473" t="str">
            <v>M - NYPS</v>
          </cell>
        </row>
        <row r="474">
          <cell r="C474" t="str">
            <v>M - NYPU</v>
          </cell>
        </row>
        <row r="475">
          <cell r="C475" t="str">
            <v>M - NYPU</v>
          </cell>
        </row>
        <row r="476">
          <cell r="C476" t="str">
            <v>M - NYPU</v>
          </cell>
        </row>
        <row r="477">
          <cell r="C477" t="str">
            <v>M - NYPU</v>
          </cell>
        </row>
        <row r="478">
          <cell r="C478" t="str">
            <v>M - NNYC</v>
          </cell>
        </row>
        <row r="479">
          <cell r="C479" t="str">
            <v>M - NLID</v>
          </cell>
        </row>
        <row r="480">
          <cell r="C480" t="str">
            <v>M - NLID</v>
          </cell>
        </row>
        <row r="481">
          <cell r="C481" t="str">
            <v>M - NYPS</v>
          </cell>
        </row>
        <row r="482">
          <cell r="C482" t="str">
            <v>M - NYPS</v>
          </cell>
        </row>
        <row r="483">
          <cell r="C483" t="str">
            <v>M - NYPW</v>
          </cell>
        </row>
        <row r="484">
          <cell r="C484" t="str">
            <v>M - NYPW</v>
          </cell>
        </row>
        <row r="485">
          <cell r="C485" t="str">
            <v>M - NYPW</v>
          </cell>
        </row>
        <row r="486">
          <cell r="C486" t="str">
            <v>M - NYPW</v>
          </cell>
        </row>
        <row r="487">
          <cell r="C487" t="str">
            <v>M - MNIL</v>
          </cell>
        </row>
        <row r="488">
          <cell r="C488" t="str">
            <v>M - MNIL</v>
          </cell>
        </row>
        <row r="489">
          <cell r="C489" t="str">
            <v>M - VCAR - NC</v>
          </cell>
        </row>
        <row r="490">
          <cell r="C490" t="str">
            <v>M - VCAR - NC</v>
          </cell>
        </row>
        <row r="491">
          <cell r="C491" t="str">
            <v>M - VCAR - NC</v>
          </cell>
        </row>
        <row r="492">
          <cell r="C492" t="str">
            <v>M - VCAR - NC</v>
          </cell>
        </row>
        <row r="493">
          <cell r="C493" t="str">
            <v>M - VCAR - NC</v>
          </cell>
        </row>
        <row r="494">
          <cell r="C494" t="str">
            <v>M - MDKT - ND</v>
          </cell>
        </row>
        <row r="495">
          <cell r="C495" t="str">
            <v>M - MDKT - ND</v>
          </cell>
        </row>
        <row r="496">
          <cell r="C496" t="str">
            <v>M - MDKT - ND</v>
          </cell>
        </row>
        <row r="497">
          <cell r="C497" t="str">
            <v>M - MNIL</v>
          </cell>
        </row>
        <row r="498">
          <cell r="C498" t="str">
            <v>M - MNIL</v>
          </cell>
        </row>
        <row r="499">
          <cell r="C499" t="str">
            <v>M - INDI</v>
          </cell>
        </row>
        <row r="500">
          <cell r="C500" t="str">
            <v>M - INDI</v>
          </cell>
        </row>
        <row r="501">
          <cell r="C501" t="str">
            <v>M - MMIN - WI</v>
          </cell>
        </row>
        <row r="502">
          <cell r="C502" t="str">
            <v>M - MMIN - WI</v>
          </cell>
        </row>
        <row r="503">
          <cell r="C503" t="str">
            <v>M - MDKT - ND</v>
          </cell>
        </row>
        <row r="504">
          <cell r="C504" t="str">
            <v>M - MMIN - MN</v>
          </cell>
        </row>
        <row r="505">
          <cell r="C505" t="str">
            <v>M - MDKT - ND</v>
          </cell>
        </row>
        <row r="506">
          <cell r="C506" t="str">
            <v>M - MMIN - MN</v>
          </cell>
        </row>
        <row r="507">
          <cell r="C507" t="str">
            <v>M - NENE - NH</v>
          </cell>
        </row>
        <row r="508">
          <cell r="C508" t="str">
            <v>M - NENE - NH</v>
          </cell>
        </row>
        <row r="509">
          <cell r="C509" t="str">
            <v>M - PCNW - OR</v>
          </cell>
        </row>
        <row r="510">
          <cell r="C510" t="str">
            <v>M - PCNW - WA</v>
          </cell>
        </row>
        <row r="511">
          <cell r="C511" t="str">
            <v>M - PCNW - OR</v>
          </cell>
        </row>
        <row r="512">
          <cell r="C512" t="str">
            <v>M - PCNW - WA</v>
          </cell>
        </row>
        <row r="513">
          <cell r="C513" t="str">
            <v>M - MNBI - NE</v>
          </cell>
        </row>
        <row r="514">
          <cell r="C514" t="str">
            <v>M - WMNT</v>
          </cell>
        </row>
        <row r="515">
          <cell r="C515" t="str">
            <v>M - MNBI - NE</v>
          </cell>
        </row>
        <row r="516">
          <cell r="C516" t="str">
            <v>M - WMNT</v>
          </cell>
        </row>
        <row r="517">
          <cell r="C517" t="str">
            <v>M - MDKT - SD</v>
          </cell>
        </row>
        <row r="518">
          <cell r="C518" t="str">
            <v>M - MDKT - SD</v>
          </cell>
        </row>
        <row r="519">
          <cell r="C519" t="str">
            <v>M - NNBR - NS</v>
          </cell>
        </row>
        <row r="520">
          <cell r="C520" t="str">
            <v>M - NNBR - NS</v>
          </cell>
        </row>
        <row r="521">
          <cell r="C521" t="str">
            <v>M - NNBR - NS</v>
          </cell>
        </row>
        <row r="522">
          <cell r="C522" t="str">
            <v>M - NENE - MA</v>
          </cell>
        </row>
        <row r="523">
          <cell r="C523" t="str">
            <v>M - NENE - MA</v>
          </cell>
        </row>
        <row r="524">
          <cell r="C524" t="str">
            <v>M - NWT</v>
          </cell>
        </row>
        <row r="525">
          <cell r="C525" t="str">
            <v>M - NWT</v>
          </cell>
        </row>
        <row r="526">
          <cell r="C526" t="str">
            <v>M - SECR - OH</v>
          </cell>
        </row>
        <row r="527">
          <cell r="C527" t="str">
            <v>M - SECR - OH</v>
          </cell>
        </row>
        <row r="528">
          <cell r="C528" t="str">
            <v>M - SECR - OH</v>
          </cell>
        </row>
        <row r="529">
          <cell r="C529" t="str">
            <v>M - SECR - OH</v>
          </cell>
        </row>
        <row r="530">
          <cell r="C530" t="str">
            <v>M - SECR - OH</v>
          </cell>
        </row>
        <row r="531">
          <cell r="C531" t="str">
            <v>M - SPPW - OK</v>
          </cell>
        </row>
        <row r="532">
          <cell r="C532" t="str">
            <v>M - SPPW - OK</v>
          </cell>
        </row>
        <row r="533">
          <cell r="C533" t="str">
            <v>M - SPPW - OK</v>
          </cell>
        </row>
        <row r="534">
          <cell r="C534" t="str">
            <v>M - SPPW - OK</v>
          </cell>
        </row>
        <row r="535">
          <cell r="C535" t="str">
            <v>M - SPPW - OK</v>
          </cell>
        </row>
        <row r="536">
          <cell r="C536" t="str">
            <v>M - SPPW - OK</v>
          </cell>
        </row>
        <row r="537">
          <cell r="C537" t="str">
            <v>M - SPPW - OK</v>
          </cell>
        </row>
        <row r="538">
          <cell r="C538" t="str">
            <v>M - MNBI - NE</v>
          </cell>
        </row>
        <row r="539">
          <cell r="C539" t="str">
            <v>M - MNBI - NE</v>
          </cell>
        </row>
        <row r="540">
          <cell r="C540" t="str">
            <v>M - ONCDA</v>
          </cell>
        </row>
        <row r="541">
          <cell r="C541" t="str">
            <v>M - ONCDA</v>
          </cell>
        </row>
        <row r="542">
          <cell r="C542" t="str">
            <v>M - ONCDA</v>
          </cell>
        </row>
        <row r="543">
          <cell r="C543" t="str">
            <v>M - ONCDA</v>
          </cell>
        </row>
        <row r="544">
          <cell r="C544" t="str">
            <v>M - ONEDA</v>
          </cell>
        </row>
        <row r="545">
          <cell r="C545" t="str">
            <v>M - ONEDA</v>
          </cell>
        </row>
        <row r="546">
          <cell r="C546" t="str">
            <v>M - ONEDA</v>
          </cell>
        </row>
        <row r="547">
          <cell r="C547" t="str">
            <v>M - ONNCDA</v>
          </cell>
        </row>
        <row r="548">
          <cell r="C548" t="str">
            <v>M - ONNCDA</v>
          </cell>
        </row>
        <row r="549">
          <cell r="C549" t="str">
            <v>M - ONNCDA</v>
          </cell>
        </row>
        <row r="550">
          <cell r="C550" t="str">
            <v>M - ONNDA</v>
          </cell>
        </row>
        <row r="551">
          <cell r="C551" t="str">
            <v>M - ONNDA</v>
          </cell>
        </row>
        <row r="552">
          <cell r="C552" t="str">
            <v>M - ONNDA</v>
          </cell>
        </row>
        <row r="553">
          <cell r="C553" t="str">
            <v>M - ONNTC</v>
          </cell>
        </row>
        <row r="554">
          <cell r="C554" t="str">
            <v>M - ONNTC</v>
          </cell>
        </row>
        <row r="555">
          <cell r="C555" t="str">
            <v>M - ONNTC</v>
          </cell>
        </row>
        <row r="556">
          <cell r="C556" t="str">
            <v>M - ONSPR</v>
          </cell>
        </row>
        <row r="557">
          <cell r="C557" t="str">
            <v>M - ONSSMDA</v>
          </cell>
        </row>
        <row r="558">
          <cell r="C558" t="str">
            <v>M - ONSSMDA</v>
          </cell>
        </row>
        <row r="559">
          <cell r="C559" t="str">
            <v>M - ONSSMDA</v>
          </cell>
        </row>
        <row r="560">
          <cell r="C560" t="str">
            <v>M - ONSTC</v>
          </cell>
        </row>
        <row r="561">
          <cell r="C561" t="str">
            <v>M - ONSTC</v>
          </cell>
        </row>
        <row r="562">
          <cell r="C562" t="str">
            <v>M - ONSTC</v>
          </cell>
        </row>
        <row r="563">
          <cell r="C563" t="str">
            <v>M - ONWDA</v>
          </cell>
        </row>
        <row r="564">
          <cell r="C564" t="str">
            <v>M - ONWDA</v>
          </cell>
        </row>
        <row r="565">
          <cell r="C565" t="str">
            <v>M - ONWDA</v>
          </cell>
        </row>
        <row r="566">
          <cell r="C566" t="str">
            <v>M - ONCDA</v>
          </cell>
        </row>
        <row r="567">
          <cell r="C567" t="str">
            <v>M - ONEDA</v>
          </cell>
        </row>
        <row r="568">
          <cell r="C568" t="str">
            <v>M - ONNCDA</v>
          </cell>
        </row>
        <row r="569">
          <cell r="C569" t="str">
            <v>M - ONNDA</v>
          </cell>
        </row>
        <row r="570">
          <cell r="C570" t="str">
            <v>M - ONNTC</v>
          </cell>
        </row>
        <row r="571">
          <cell r="C571" t="str">
            <v>M - ONSSMDA</v>
          </cell>
        </row>
        <row r="572">
          <cell r="C572" t="str">
            <v>M - ONSTC</v>
          </cell>
        </row>
        <row r="573">
          <cell r="C573" t="str">
            <v>M - ONWDA</v>
          </cell>
        </row>
        <row r="574">
          <cell r="C574" t="str">
            <v>M - PCNW - OR</v>
          </cell>
        </row>
        <row r="575">
          <cell r="C575" t="str">
            <v>M - PCNW - OR</v>
          </cell>
        </row>
        <row r="576">
          <cell r="C576" t="str">
            <v>M - PCNW - OR</v>
          </cell>
        </row>
        <row r="577">
          <cell r="C577" t="str">
            <v>M - WNCA</v>
          </cell>
        </row>
        <row r="578">
          <cell r="C578" t="str">
            <v>M - WNCA</v>
          </cell>
        </row>
        <row r="579">
          <cell r="C579" t="str">
            <v>M - PJME - PA</v>
          </cell>
        </row>
        <row r="580">
          <cell r="C580" t="str">
            <v>M - PJME - PA</v>
          </cell>
        </row>
        <row r="581">
          <cell r="C581" t="str">
            <v>M - MXSOF</v>
          </cell>
        </row>
        <row r="582">
          <cell r="C582" t="str">
            <v>M - MXSE</v>
          </cell>
        </row>
        <row r="583">
          <cell r="C583" t="str">
            <v>M - PJME - PA</v>
          </cell>
        </row>
        <row r="584">
          <cell r="C584" t="str">
            <v>M - PJME - PA</v>
          </cell>
        </row>
        <row r="585">
          <cell r="C585" t="str">
            <v>M - PJME - PA</v>
          </cell>
        </row>
        <row r="586">
          <cell r="C586" t="str">
            <v>M - PJME - PA</v>
          </cell>
        </row>
        <row r="587">
          <cell r="C587" t="str">
            <v>M - PJME - PA</v>
          </cell>
        </row>
        <row r="588">
          <cell r="C588" t="str">
            <v>M - NOPA - PA</v>
          </cell>
        </row>
        <row r="589">
          <cell r="C589" t="str">
            <v>M - NOPA - PA</v>
          </cell>
        </row>
        <row r="590">
          <cell r="C590" t="str">
            <v>M - NOPA - PA</v>
          </cell>
        </row>
        <row r="591">
          <cell r="C591" t="str">
            <v>M - NOPA - PA</v>
          </cell>
        </row>
        <row r="592">
          <cell r="C592" t="str">
            <v>M - NOPA - PA</v>
          </cell>
        </row>
        <row r="593">
          <cell r="C593" t="str">
            <v>M - PJMW - PA</v>
          </cell>
        </row>
        <row r="594">
          <cell r="C594" t="str">
            <v>M - PJMW - PA</v>
          </cell>
        </row>
        <row r="595">
          <cell r="C595" t="str">
            <v>M - PJMW - PA</v>
          </cell>
        </row>
        <row r="596">
          <cell r="C596" t="str">
            <v>M - PJMW - PA</v>
          </cell>
        </row>
        <row r="597">
          <cell r="C597" t="str">
            <v>M - PJMW - PA</v>
          </cell>
        </row>
        <row r="598">
          <cell r="C598" t="str">
            <v>M - MNIL</v>
          </cell>
        </row>
        <row r="599">
          <cell r="C599" t="str">
            <v>M - MNIL</v>
          </cell>
        </row>
        <row r="600">
          <cell r="C600" t="str">
            <v>M - MNBI - IA</v>
          </cell>
        </row>
        <row r="601">
          <cell r="C601" t="str">
            <v>M - MNBI - NE</v>
          </cell>
        </row>
        <row r="602">
          <cell r="C602" t="str">
            <v>M - SPPN - KS</v>
          </cell>
        </row>
        <row r="603">
          <cell r="C603" t="str">
            <v>M - WECO</v>
          </cell>
        </row>
        <row r="604">
          <cell r="C604" t="str">
            <v>M - MNBI - IA</v>
          </cell>
        </row>
        <row r="605">
          <cell r="C605" t="str">
            <v>M - MNBI - NE</v>
          </cell>
        </row>
        <row r="606">
          <cell r="C606" t="str">
            <v>M - SPPN - KS</v>
          </cell>
        </row>
        <row r="607">
          <cell r="C607" t="str">
            <v>M - WECO</v>
          </cell>
        </row>
        <row r="608">
          <cell r="C608" t="str">
            <v>M - NOPA - PA</v>
          </cell>
        </row>
        <row r="609">
          <cell r="C609" t="str">
            <v>M - NOPA - PA</v>
          </cell>
        </row>
        <row r="610">
          <cell r="C610" t="str">
            <v>M - JAPAN</v>
          </cell>
        </row>
        <row r="611">
          <cell r="C611" t="str">
            <v>M - PJME - PA</v>
          </cell>
        </row>
        <row r="612">
          <cell r="C612" t="str">
            <v>M - PJME - PA</v>
          </cell>
        </row>
        <row r="613">
          <cell r="C613" t="str">
            <v>M - VCAR - NC</v>
          </cell>
        </row>
        <row r="614">
          <cell r="C614" t="str">
            <v>M - VCAR - SC</v>
          </cell>
        </row>
        <row r="615">
          <cell r="C615" t="str">
            <v>M - VCAR - NC</v>
          </cell>
        </row>
        <row r="616">
          <cell r="C616" t="str">
            <v>M - VCAR - SC</v>
          </cell>
        </row>
        <row r="617">
          <cell r="C617" t="str">
            <v>M - AZNM - NM</v>
          </cell>
        </row>
        <row r="618">
          <cell r="C618" t="str">
            <v>M - NNBR - PE</v>
          </cell>
        </row>
        <row r="619">
          <cell r="C619" t="str">
            <v>M - NNBR - PE</v>
          </cell>
        </row>
        <row r="620">
          <cell r="C620" t="str">
            <v>M - WECO</v>
          </cell>
        </row>
        <row r="621">
          <cell r="C621" t="str">
            <v>M - WWCO</v>
          </cell>
        </row>
        <row r="622">
          <cell r="C622" t="str">
            <v>M - WECO</v>
          </cell>
        </row>
        <row r="623">
          <cell r="C623" t="str">
            <v>M - WWCO</v>
          </cell>
        </row>
        <row r="624">
          <cell r="C624" t="str">
            <v>M - VCAR - NC</v>
          </cell>
        </row>
        <row r="625">
          <cell r="C625" t="str">
            <v>M - VCAR - NC</v>
          </cell>
        </row>
        <row r="626">
          <cell r="C626" t="str">
            <v>M - PJME - NJ</v>
          </cell>
        </row>
        <row r="627">
          <cell r="C627" t="str">
            <v>M - PJME - NJ</v>
          </cell>
        </row>
        <row r="628">
          <cell r="C628" t="str">
            <v>M - PCNW - WA</v>
          </cell>
        </row>
        <row r="629">
          <cell r="C629" t="str">
            <v>M - PCNW - WA</v>
          </cell>
        </row>
        <row r="630">
          <cell r="C630" t="str">
            <v>M - HYQB</v>
          </cell>
        </row>
        <row r="631">
          <cell r="C631" t="str">
            <v>M - HYQB</v>
          </cell>
        </row>
        <row r="632">
          <cell r="C632" t="str">
            <v>M - HYQB</v>
          </cell>
        </row>
        <row r="633">
          <cell r="C633" t="str">
            <v>M - HYQB</v>
          </cell>
        </row>
        <row r="634">
          <cell r="C634" t="str">
            <v>M - SOID - ID</v>
          </cell>
        </row>
        <row r="635">
          <cell r="C635" t="str">
            <v>M - WUTA</v>
          </cell>
        </row>
        <row r="636">
          <cell r="C636" t="str">
            <v>M - WWYM</v>
          </cell>
        </row>
        <row r="637">
          <cell r="C637" t="str">
            <v>M - SOID - ID</v>
          </cell>
        </row>
        <row r="638">
          <cell r="C638" t="str">
            <v>M - WUTA</v>
          </cell>
        </row>
        <row r="639">
          <cell r="C639" t="str">
            <v>M - WWYM</v>
          </cell>
        </row>
        <row r="640">
          <cell r="C640" t="str">
            <v>M - NENE - RI</v>
          </cell>
        </row>
        <row r="641">
          <cell r="C641" t="str">
            <v>M - NENE - RI</v>
          </cell>
        </row>
        <row r="642">
          <cell r="C642" t="str">
            <v>M - NENE - RI</v>
          </cell>
        </row>
        <row r="643">
          <cell r="C643" t="str">
            <v>M - VCAR - VA</v>
          </cell>
        </row>
        <row r="644">
          <cell r="C644" t="str">
            <v>M - VCAR - VA</v>
          </cell>
        </row>
        <row r="645">
          <cell r="C645" t="str">
            <v>M - VCAR - VA</v>
          </cell>
        </row>
        <row r="646">
          <cell r="C646" t="str">
            <v>M - VCAR - VA</v>
          </cell>
        </row>
        <row r="647">
          <cell r="C647" t="str">
            <v>M - UK</v>
          </cell>
        </row>
        <row r="648">
          <cell r="C648" t="str">
            <v>M - SCSN</v>
          </cell>
        </row>
        <row r="649">
          <cell r="C649" t="str">
            <v>M - SCSN</v>
          </cell>
        </row>
        <row r="650">
          <cell r="C650" t="str">
            <v>M - MSASA</v>
          </cell>
        </row>
        <row r="651">
          <cell r="C651" t="str">
            <v>M - MSASB</v>
          </cell>
        </row>
        <row r="652">
          <cell r="C652" t="str">
            <v>M - MSASA</v>
          </cell>
        </row>
        <row r="653">
          <cell r="C653" t="str">
            <v>M - MSASA</v>
          </cell>
        </row>
        <row r="654">
          <cell r="C654" t="str">
            <v>M - MSASA</v>
          </cell>
        </row>
        <row r="655">
          <cell r="C655" t="str">
            <v>M - MICH</v>
          </cell>
        </row>
        <row r="656">
          <cell r="C656" t="str">
            <v>M - MICH</v>
          </cell>
        </row>
        <row r="657">
          <cell r="C657" t="str">
            <v>M - JAPAN</v>
          </cell>
        </row>
        <row r="658">
          <cell r="C658" t="str">
            <v>M - NONV</v>
          </cell>
        </row>
        <row r="659">
          <cell r="C659" t="str">
            <v>M - NONV</v>
          </cell>
        </row>
        <row r="660">
          <cell r="C660" t="str">
            <v>M - MNBI - NE</v>
          </cell>
        </row>
        <row r="661">
          <cell r="C661" t="str">
            <v>M - WECO</v>
          </cell>
        </row>
        <row r="662">
          <cell r="C662" t="str">
            <v>M - WWYM</v>
          </cell>
        </row>
        <row r="663">
          <cell r="C663" t="str">
            <v>M - MNBI - NE</v>
          </cell>
        </row>
        <row r="664">
          <cell r="C664" t="str">
            <v>M - WECO</v>
          </cell>
        </row>
        <row r="665">
          <cell r="C665" t="str">
            <v>M - WWYM</v>
          </cell>
        </row>
        <row r="666">
          <cell r="C666" t="str">
            <v>M - VCAR - SC</v>
          </cell>
        </row>
        <row r="667">
          <cell r="C667" t="str">
            <v>M - VCAR - SC</v>
          </cell>
        </row>
        <row r="668">
          <cell r="C668" t="str">
            <v>M - VCAR - SC</v>
          </cell>
        </row>
        <row r="669">
          <cell r="C669" t="str">
            <v>M - VCAR - SC</v>
          </cell>
        </row>
        <row r="670">
          <cell r="C670" t="str">
            <v>M - VCAR - SC</v>
          </cell>
        </row>
        <row r="671">
          <cell r="C671" t="str">
            <v>M - VCAR - SC</v>
          </cell>
        </row>
        <row r="672">
          <cell r="C672" t="str">
            <v>M - VCAR - SC</v>
          </cell>
        </row>
        <row r="673">
          <cell r="C673" t="str">
            <v>M - MDKT - SD</v>
          </cell>
        </row>
        <row r="674">
          <cell r="C674" t="str">
            <v>M - MDKT - SD</v>
          </cell>
        </row>
        <row r="675">
          <cell r="C675" t="str">
            <v>M - MDKT - SD</v>
          </cell>
        </row>
        <row r="676">
          <cell r="C676" t="str">
            <v>M - MDKT - SD</v>
          </cell>
        </row>
        <row r="677">
          <cell r="C677" t="str">
            <v>M - MDKT - SD</v>
          </cell>
        </row>
        <row r="678">
          <cell r="C678" t="str">
            <v>M - PJME - NJ</v>
          </cell>
        </row>
        <row r="679">
          <cell r="C679" t="str">
            <v>M - PJME - NJ</v>
          </cell>
        </row>
        <row r="680">
          <cell r="C680" t="str">
            <v>M - STHN - AL</v>
          </cell>
        </row>
        <row r="681">
          <cell r="C681" t="str">
            <v>M - STHN - AL</v>
          </cell>
        </row>
        <row r="682">
          <cell r="C682" t="str">
            <v>M - SCSN</v>
          </cell>
        </row>
        <row r="683">
          <cell r="C683" t="str">
            <v>M - SCSN</v>
          </cell>
        </row>
        <row r="684">
          <cell r="C684" t="str">
            <v>M - NEWE - CT</v>
          </cell>
        </row>
        <row r="685">
          <cell r="C685" t="str">
            <v>M - NEWE - CT</v>
          </cell>
        </row>
        <row r="686">
          <cell r="C686" t="str">
            <v>M - AZNM - AZ</v>
          </cell>
        </row>
        <row r="687">
          <cell r="C687" t="str">
            <v>M - AZNM - AZ</v>
          </cell>
        </row>
        <row r="688">
          <cell r="C688" t="str">
            <v>M - SCSN</v>
          </cell>
        </row>
        <row r="689">
          <cell r="C689" t="str">
            <v>M - SCSN</v>
          </cell>
        </row>
        <row r="690">
          <cell r="C690" t="str">
            <v>M - NONV</v>
          </cell>
        </row>
        <row r="691">
          <cell r="C691" t="str">
            <v>M - SONV</v>
          </cell>
        </row>
        <row r="692">
          <cell r="C692" t="str">
            <v>M - NONV</v>
          </cell>
        </row>
        <row r="693">
          <cell r="C693" t="str">
            <v>M - SONV</v>
          </cell>
        </row>
        <row r="694">
          <cell r="C694" t="str">
            <v>M - SPPN - MO</v>
          </cell>
        </row>
        <row r="695">
          <cell r="C695" t="str">
            <v>M - SPPN - MO</v>
          </cell>
        </row>
        <row r="696">
          <cell r="C696" t="str">
            <v>M - STVA - TN</v>
          </cell>
        </row>
        <row r="697">
          <cell r="C697" t="str">
            <v>M - STVA - TN</v>
          </cell>
        </row>
        <row r="698">
          <cell r="C698" t="str">
            <v>M - STVA - TN</v>
          </cell>
        </row>
        <row r="699">
          <cell r="C699" t="str">
            <v>M - STVA - TN</v>
          </cell>
        </row>
        <row r="700">
          <cell r="C700" t="str">
            <v>M - STVA - TN</v>
          </cell>
        </row>
        <row r="701">
          <cell r="C701" t="str">
            <v>M -SERC - TX</v>
          </cell>
        </row>
        <row r="702">
          <cell r="C702" t="str">
            <v>M -SERC - TX</v>
          </cell>
        </row>
        <row r="703">
          <cell r="C703" t="str">
            <v>M - SPPW - TX</v>
          </cell>
        </row>
        <row r="704">
          <cell r="C704" t="str">
            <v>M -SERC - TX</v>
          </cell>
        </row>
        <row r="705">
          <cell r="C705" t="str">
            <v>M - ERCN</v>
          </cell>
        </row>
        <row r="706">
          <cell r="C706" t="str">
            <v>M - ERCN</v>
          </cell>
        </row>
        <row r="707">
          <cell r="C707" t="str">
            <v>M - SPPN - TX</v>
          </cell>
        </row>
        <row r="708">
          <cell r="C708" t="str">
            <v>M - SPPN - TX</v>
          </cell>
        </row>
        <row r="709">
          <cell r="C709" t="str">
            <v>M - ERCS</v>
          </cell>
        </row>
        <row r="710">
          <cell r="C710" t="str">
            <v>M - ERCS</v>
          </cell>
        </row>
        <row r="711">
          <cell r="C711" t="str">
            <v>M - ERCW</v>
          </cell>
        </row>
        <row r="712">
          <cell r="C712" t="str">
            <v>M - ERCW</v>
          </cell>
        </row>
        <row r="713">
          <cell r="C713" t="str">
            <v>M - WECC - TX</v>
          </cell>
        </row>
        <row r="714">
          <cell r="C714" t="str">
            <v>M - WECC - TX</v>
          </cell>
        </row>
        <row r="715">
          <cell r="C715" t="str">
            <v>M - SPPW - TX</v>
          </cell>
        </row>
        <row r="716">
          <cell r="C716" t="str">
            <v>M - SPPW - TX</v>
          </cell>
        </row>
        <row r="717">
          <cell r="C717" t="str">
            <v>M -SERC - TX</v>
          </cell>
        </row>
        <row r="718">
          <cell r="C718" t="str">
            <v>M -SERC - TX</v>
          </cell>
        </row>
        <row r="719">
          <cell r="C719" t="str">
            <v>M - SPPW - TX</v>
          </cell>
        </row>
        <row r="720">
          <cell r="C720" t="str">
            <v>M - SPPW - TX</v>
          </cell>
        </row>
        <row r="721">
          <cell r="C721" t="str">
            <v>M - ERCH</v>
          </cell>
        </row>
        <row r="722">
          <cell r="C722" t="str">
            <v>M - ERCH</v>
          </cell>
        </row>
        <row r="723">
          <cell r="C723" t="str">
            <v>M - ERCH</v>
          </cell>
        </row>
        <row r="724">
          <cell r="C724" t="str">
            <v>M - ERCN</v>
          </cell>
        </row>
        <row r="725">
          <cell r="C725" t="str">
            <v>M - SPPN - TX</v>
          </cell>
        </row>
        <row r="726">
          <cell r="C726" t="str">
            <v>M - ERCN</v>
          </cell>
        </row>
        <row r="727">
          <cell r="C727" t="str">
            <v>M - ERCN</v>
          </cell>
        </row>
        <row r="728">
          <cell r="C728" t="str">
            <v>M - SPPN - TX</v>
          </cell>
        </row>
        <row r="729">
          <cell r="C729" t="str">
            <v>M - SPPN - TX</v>
          </cell>
        </row>
        <row r="730">
          <cell r="C730" t="str">
            <v>M - ERCS</v>
          </cell>
        </row>
        <row r="731">
          <cell r="C731" t="str">
            <v>M - ERCS</v>
          </cell>
        </row>
        <row r="732">
          <cell r="C732" t="str">
            <v>M - ERCS</v>
          </cell>
        </row>
        <row r="733">
          <cell r="C733" t="str">
            <v>M - ERCW</v>
          </cell>
        </row>
        <row r="734">
          <cell r="C734" t="str">
            <v>M - ERCW</v>
          </cell>
        </row>
        <row r="735">
          <cell r="C735" t="str">
            <v>M - WECC - TX</v>
          </cell>
        </row>
        <row r="736">
          <cell r="C736" t="str">
            <v>M - ERCW</v>
          </cell>
        </row>
        <row r="737">
          <cell r="C737" t="str">
            <v>M - PJMW - PA</v>
          </cell>
        </row>
        <row r="738">
          <cell r="C738" t="str">
            <v>M - PJMW - PA</v>
          </cell>
        </row>
        <row r="739">
          <cell r="C739" t="str">
            <v>M - PJMW - PA</v>
          </cell>
        </row>
        <row r="740">
          <cell r="C740" t="str">
            <v>M - PJMW - PA</v>
          </cell>
        </row>
        <row r="741">
          <cell r="C741" t="str">
            <v>M - SPPN - MO</v>
          </cell>
        </row>
        <row r="742">
          <cell r="C742" t="str">
            <v>M - STHN - GA</v>
          </cell>
        </row>
        <row r="743">
          <cell r="C743" t="str">
            <v>M - STVA - TN</v>
          </cell>
        </row>
        <row r="744">
          <cell r="C744" t="str">
            <v>M - VCAR - VA</v>
          </cell>
        </row>
        <row r="745">
          <cell r="C745" t="str">
            <v>M - SPPN - MO</v>
          </cell>
        </row>
        <row r="746">
          <cell r="C746" t="str">
            <v>M - STHN - GA</v>
          </cell>
        </row>
        <row r="747">
          <cell r="C747" t="str">
            <v>M - STVA - TN</v>
          </cell>
        </row>
        <row r="748">
          <cell r="C748" t="str">
            <v>M - VCAR - VA</v>
          </cell>
        </row>
        <row r="749">
          <cell r="C749" t="str">
            <v>M - NENE - ME</v>
          </cell>
        </row>
        <row r="750">
          <cell r="C750" t="str">
            <v>M - NENE - ME</v>
          </cell>
        </row>
        <row r="751">
          <cell r="C751" t="str">
            <v>M - WUTA</v>
          </cell>
        </row>
        <row r="752">
          <cell r="C752" t="str">
            <v>M - WUTA</v>
          </cell>
        </row>
        <row r="753">
          <cell r="C753" t="str">
            <v>M - WUTA</v>
          </cell>
        </row>
        <row r="754">
          <cell r="C754" t="str">
            <v>M - INDI</v>
          </cell>
        </row>
        <row r="755">
          <cell r="C755" t="str">
            <v>M - INDI</v>
          </cell>
        </row>
        <row r="756">
          <cell r="C756" t="str">
            <v>M - INDI</v>
          </cell>
        </row>
        <row r="757">
          <cell r="C757" t="str">
            <v>M - INDI</v>
          </cell>
        </row>
        <row r="758">
          <cell r="C758" t="str">
            <v>M - SECR - OH</v>
          </cell>
        </row>
        <row r="759">
          <cell r="C759" t="str">
            <v>M - SECR - OH</v>
          </cell>
        </row>
        <row r="760">
          <cell r="C760" t="str">
            <v>M - NENE - VT</v>
          </cell>
        </row>
        <row r="761">
          <cell r="C761" t="str">
            <v>M - NENE - VT</v>
          </cell>
        </row>
        <row r="762">
          <cell r="C762" t="str">
            <v>M - NENE - VT</v>
          </cell>
        </row>
        <row r="763">
          <cell r="C763" t="str">
            <v>M - NENE - VT</v>
          </cell>
        </row>
        <row r="764">
          <cell r="C764" t="str">
            <v>M - NENE - VT</v>
          </cell>
        </row>
        <row r="765">
          <cell r="C765" t="str">
            <v>M - VCAR - VA</v>
          </cell>
        </row>
        <row r="766">
          <cell r="C766" t="str">
            <v>M - VCAR - VA</v>
          </cell>
        </row>
        <row r="767">
          <cell r="C767" t="str">
            <v>M - VCAR - VA</v>
          </cell>
        </row>
        <row r="768">
          <cell r="C768" t="str">
            <v>M - VCAR - VA</v>
          </cell>
        </row>
        <row r="769">
          <cell r="C769" t="str">
            <v>M - VCAR - VA</v>
          </cell>
        </row>
        <row r="770">
          <cell r="C770" t="str">
            <v>M - VCAR - VA</v>
          </cell>
        </row>
        <row r="771">
          <cell r="C771" t="str">
            <v>M - VCAR - VA</v>
          </cell>
        </row>
        <row r="772">
          <cell r="C772" t="str">
            <v>M - PJMS - DC</v>
          </cell>
        </row>
        <row r="773">
          <cell r="C773" t="str">
            <v>M - PJMS - MD</v>
          </cell>
        </row>
        <row r="774">
          <cell r="C774" t="str">
            <v>M - VCAR - VA</v>
          </cell>
        </row>
        <row r="775">
          <cell r="C775" t="str">
            <v>M - PJMS - MD</v>
          </cell>
        </row>
        <row r="776">
          <cell r="C776" t="str">
            <v>M - PJMS - DC</v>
          </cell>
        </row>
        <row r="777">
          <cell r="C777" t="str">
            <v>M - PJMS - MD</v>
          </cell>
        </row>
        <row r="778">
          <cell r="C778" t="str">
            <v>M - VCAR - VA</v>
          </cell>
        </row>
        <row r="779">
          <cell r="C779" t="str">
            <v>M - NIEW - WA</v>
          </cell>
        </row>
        <row r="780">
          <cell r="C780" t="str">
            <v>M - NIEW - WA</v>
          </cell>
        </row>
        <row r="781">
          <cell r="C781" t="str">
            <v>M - NIEW - WA</v>
          </cell>
        </row>
        <row r="782">
          <cell r="C782" t="str">
            <v>M - PCNW - WA</v>
          </cell>
        </row>
        <row r="783">
          <cell r="C783" t="str">
            <v>M - PCNW - WA</v>
          </cell>
        </row>
        <row r="784">
          <cell r="C784" t="str">
            <v>M - PCNW - WA</v>
          </cell>
        </row>
        <row r="785">
          <cell r="C785" t="str">
            <v>M - PCNW - WA</v>
          </cell>
        </row>
        <row r="786">
          <cell r="C786" t="str">
            <v>M - PCNW - WA</v>
          </cell>
        </row>
        <row r="787">
          <cell r="C787" t="str">
            <v>M - NIEW - WA</v>
          </cell>
        </row>
        <row r="788">
          <cell r="C788" t="str">
            <v>M - SECR - WV</v>
          </cell>
        </row>
        <row r="789">
          <cell r="C789" t="str">
            <v>M - SECR - WV</v>
          </cell>
        </row>
        <row r="790">
          <cell r="C790" t="str">
            <v>M - SECR - WV</v>
          </cell>
        </row>
        <row r="791">
          <cell r="C791" t="str">
            <v>M - SECR - WV</v>
          </cell>
        </row>
        <row r="792">
          <cell r="C792" t="str">
            <v>M - SECR - WV</v>
          </cell>
        </row>
        <row r="793">
          <cell r="C793" t="str">
            <v>M - STHN - MS</v>
          </cell>
        </row>
        <row r="794">
          <cell r="C794" t="str">
            <v>M - STHN - MS</v>
          </cell>
        </row>
        <row r="795">
          <cell r="C795" t="str">
            <v>M - WUMS - WI</v>
          </cell>
        </row>
        <row r="796">
          <cell r="C796" t="str">
            <v>M - WUMS - WI</v>
          </cell>
        </row>
        <row r="797">
          <cell r="C797" t="str">
            <v>M - WUMS - WI</v>
          </cell>
        </row>
        <row r="798">
          <cell r="C798" t="str">
            <v>M - WUMS - WI</v>
          </cell>
        </row>
        <row r="799">
          <cell r="C799" t="str">
            <v>M - WUMS - WI</v>
          </cell>
        </row>
        <row r="800">
          <cell r="C800" t="str">
            <v>M - WUMS - WI</v>
          </cell>
        </row>
        <row r="801">
          <cell r="C801" t="str">
            <v>M - WUMS - WI</v>
          </cell>
        </row>
        <row r="802">
          <cell r="C802" t="str">
            <v>M - WUMS - WI</v>
          </cell>
        </row>
        <row r="803">
          <cell r="C803" t="str">
            <v>M - WUMS - WI</v>
          </cell>
        </row>
        <row r="804">
          <cell r="C804" t="str">
            <v>M - WUMS - WI</v>
          </cell>
        </row>
        <row r="805">
          <cell r="C805" t="str">
            <v>M - WUMS - WI</v>
          </cell>
        </row>
        <row r="806">
          <cell r="C806" t="str">
            <v>M - WUMS - WI</v>
          </cell>
        </row>
        <row r="807">
          <cell r="C807" t="str">
            <v>M - WUMS - WI</v>
          </cell>
        </row>
        <row r="808">
          <cell r="C808" t="str">
            <v>M - MMIN - WI</v>
          </cell>
        </row>
        <row r="809">
          <cell r="C809" t="str">
            <v>M - MMIN - WI</v>
          </cell>
        </row>
        <row r="810">
          <cell r="C810" t="str">
            <v>M - MMIN - WI</v>
          </cell>
        </row>
        <row r="811">
          <cell r="C811" t="str">
            <v>M - MMIN - WI</v>
          </cell>
        </row>
        <row r="812">
          <cell r="C812" t="str">
            <v>M - MMIN - WI</v>
          </cell>
        </row>
        <row r="813">
          <cell r="C813" t="str">
            <v>M - WWYM</v>
          </cell>
        </row>
        <row r="814">
          <cell r="C814" t="str">
            <v>M - WWYM</v>
          </cell>
        </row>
        <row r="815">
          <cell r="C815" t="str">
            <v>M - WWYM</v>
          </cell>
        </row>
        <row r="816">
          <cell r="C816" t="str">
            <v>M - WWYM</v>
          </cell>
        </row>
        <row r="817">
          <cell r="C817" t="str">
            <v>M - WWYM</v>
          </cell>
        </row>
        <row r="818">
          <cell r="C818" t="str">
            <v>M - NEWE - CT</v>
          </cell>
        </row>
        <row r="819">
          <cell r="C819" t="str">
            <v>M - NEWE - CT</v>
          </cell>
        </row>
        <row r="820">
          <cell r="C820" t="str">
            <v>M - AZNM - NM</v>
          </cell>
        </row>
        <row r="821">
          <cell r="C821" t="str">
            <v>M - AZNM - NM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I89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/>
  <cols>
    <col min="1" max="3" width="14" customWidth="1"/>
    <col min="4" max="4" width="28" customWidth="1"/>
    <col min="5" max="5" width="14" customWidth="1"/>
    <col min="6" max="6" width="30.81640625" customWidth="1"/>
    <col min="7" max="7" width="20.453125" style="11" customWidth="1"/>
  </cols>
  <sheetData>
    <row r="1" spans="1:9">
      <c r="A1" s="1" t="s">
        <v>0</v>
      </c>
      <c r="B1" s="1" t="s">
        <v>957</v>
      </c>
      <c r="C1" s="1" t="s">
        <v>1</v>
      </c>
      <c r="D1" s="1" t="s">
        <v>1999</v>
      </c>
      <c r="E1" s="1" t="s">
        <v>2</v>
      </c>
      <c r="F1" s="1" t="s">
        <v>1993</v>
      </c>
      <c r="G1" s="1" t="s">
        <v>1998</v>
      </c>
      <c r="H1" s="24" t="s">
        <v>1995</v>
      </c>
      <c r="I1" s="24" t="s">
        <v>1996</v>
      </c>
    </row>
    <row r="2" spans="1:9">
      <c r="A2" s="48" t="s">
        <v>3</v>
      </c>
      <c r="B2" s="48" t="str">
        <f>VLOOKUP(A2,'GPCM-Cust'!$A$2:$C$874,3,FALSE)</f>
        <v>EXP</v>
      </c>
      <c r="C2" s="48" t="s">
        <v>4</v>
      </c>
      <c r="D2" s="48" t="str">
        <f>CONCATENATE(A2,C2)</f>
        <v>CALCASIEUM - CALCASIEU</v>
      </c>
      <c r="E2" s="27">
        <v>4095</v>
      </c>
      <c r="F2" s="27" t="str">
        <f t="shared" ref="F2:F65" si="0">CONCATENATE(B2,E2)</f>
        <v>EXP4095</v>
      </c>
      <c r="G2" s="27" t="e">
        <f>VLOOKUP(Sector_Cust_Loc!D2,Customer!$D$2:$I$821,6,FALSE)</f>
        <v>#N/A</v>
      </c>
      <c r="H2" s="27">
        <v>0</v>
      </c>
      <c r="I2" s="27">
        <v>0</v>
      </c>
    </row>
    <row r="3" spans="1:9">
      <c r="A3" s="48" t="s">
        <v>5</v>
      </c>
      <c r="B3" s="48" t="str">
        <f>VLOOKUP(A3,'GPCM-Cust'!$A$2:$C$874,3,FALSE)</f>
        <v>IND</v>
      </c>
      <c r="C3" s="48" t="s">
        <v>6</v>
      </c>
      <c r="D3" s="48" t="str">
        <f t="shared" ref="D3:D66" si="1">CONCATENATE(A3,C3)</f>
        <v>cIND098M - NNBR - NS</v>
      </c>
      <c r="E3" s="27">
        <v>3275</v>
      </c>
      <c r="F3" s="27" t="str">
        <f t="shared" si="0"/>
        <v>IND3275</v>
      </c>
      <c r="G3" s="27" t="e">
        <f>VLOOKUP(Sector_Cust_Loc!D3,Customer!$D$2:$I$821,6,FALSE)</f>
        <v>#N/A</v>
      </c>
      <c r="H3" s="27">
        <v>0</v>
      </c>
      <c r="I3" s="27">
        <v>0</v>
      </c>
    </row>
    <row r="4" spans="1:9">
      <c r="A4" s="40" t="s">
        <v>7</v>
      </c>
      <c r="B4" s="48" t="str">
        <f>VLOOKUP(A4,'GPCM-Cust'!$A$2:$C$874,3,FALSE)</f>
        <v>COM</v>
      </c>
      <c r="C4" s="40" t="s">
        <v>8</v>
      </c>
      <c r="D4" s="41" t="str">
        <f t="shared" si="1"/>
        <v>COM000M - ALASKA</v>
      </c>
      <c r="E4" s="28">
        <v>3423</v>
      </c>
      <c r="F4" s="26" t="str">
        <f t="shared" si="0"/>
        <v>COM3423</v>
      </c>
      <c r="G4" s="29" t="e">
        <f>VLOOKUP(Sector_Cust_Loc!D4,Customer!$D$2:$I$821,6,FALSE)</f>
        <v>#N/A</v>
      </c>
      <c r="H4" s="30">
        <v>0</v>
      </c>
      <c r="I4" s="30">
        <v>0</v>
      </c>
    </row>
    <row r="5" spans="1:9">
      <c r="A5" s="40" t="s">
        <v>9</v>
      </c>
      <c r="B5" s="48" t="str">
        <f>VLOOKUP(A5,'GPCM-Cust'!$A$2:$C$874,3,FALSE)</f>
        <v>COM</v>
      </c>
      <c r="C5" s="40" t="s">
        <v>10</v>
      </c>
      <c r="D5" s="41" t="str">
        <f t="shared" si="1"/>
        <v>COM002M - STHN - AL</v>
      </c>
      <c r="E5" s="28">
        <v>3335</v>
      </c>
      <c r="F5" s="26" t="str">
        <f t="shared" si="0"/>
        <v>COM3335</v>
      </c>
      <c r="G5" s="29">
        <f>VLOOKUP(Sector_Cust_Loc!D5,Customer!$D$2:$I$821,6,FALSE)</f>
        <v>0.56214190035323797</v>
      </c>
      <c r="H5" s="30">
        <v>0</v>
      </c>
      <c r="I5" s="30">
        <v>0</v>
      </c>
    </row>
    <row r="6" spans="1:9">
      <c r="A6" s="40" t="s">
        <v>11</v>
      </c>
      <c r="B6" s="48" t="str">
        <f>VLOOKUP(A6,'GPCM-Cust'!$A$2:$C$874,3,FALSE)</f>
        <v>COM</v>
      </c>
      <c r="C6" s="40" t="s">
        <v>12</v>
      </c>
      <c r="D6" s="41" t="str">
        <f t="shared" si="1"/>
        <v>COM008M - ARLM - AR</v>
      </c>
      <c r="E6" s="28">
        <v>3351</v>
      </c>
      <c r="F6" s="26" t="str">
        <f t="shared" si="0"/>
        <v>COM3351</v>
      </c>
      <c r="G6" s="29">
        <f>VLOOKUP(Sector_Cust_Loc!D6,Customer!$D$2:$I$821,6,FALSE)</f>
        <v>5.4197310979066597E-2</v>
      </c>
      <c r="H6" s="30">
        <v>0</v>
      </c>
      <c r="I6" s="30">
        <v>0</v>
      </c>
    </row>
    <row r="7" spans="1:9">
      <c r="A7" s="40" t="s">
        <v>13</v>
      </c>
      <c r="B7" s="48" t="str">
        <f>VLOOKUP(A7,'GPCM-Cust'!$A$2:$C$874,3,FALSE)</f>
        <v>COM</v>
      </c>
      <c r="C7" s="40" t="s">
        <v>12</v>
      </c>
      <c r="D7" s="41" t="str">
        <f t="shared" si="1"/>
        <v>COM010M - ARLM - AR</v>
      </c>
      <c r="E7" s="28">
        <v>3331</v>
      </c>
      <c r="F7" s="26" t="str">
        <f t="shared" si="0"/>
        <v>COM3331</v>
      </c>
      <c r="G7" s="29">
        <f>VLOOKUP(Sector_Cust_Loc!D7,Customer!$D$2:$I$821,6,FALSE)</f>
        <v>0.172039755346892</v>
      </c>
      <c r="H7" s="30">
        <v>0</v>
      </c>
      <c r="I7" s="30">
        <v>0</v>
      </c>
    </row>
    <row r="8" spans="1:9">
      <c r="A8" s="40" t="s">
        <v>14</v>
      </c>
      <c r="B8" s="48" t="str">
        <f>VLOOKUP(A8,'GPCM-Cust'!$A$2:$C$874,3,FALSE)</f>
        <v>COM</v>
      </c>
      <c r="C8" s="40" t="s">
        <v>12</v>
      </c>
      <c r="D8" s="41" t="str">
        <f t="shared" si="1"/>
        <v>COM012M - ARLM - AR</v>
      </c>
      <c r="E8" s="28">
        <v>3332</v>
      </c>
      <c r="F8" s="26" t="str">
        <f t="shared" si="0"/>
        <v>COM3332</v>
      </c>
      <c r="G8" s="29">
        <f>VLOOKUP(Sector_Cust_Loc!D8,Customer!$D$2:$I$821,6,FALSE)</f>
        <v>0.77187817641464795</v>
      </c>
      <c r="H8" s="30">
        <v>0</v>
      </c>
      <c r="I8" s="30">
        <v>0</v>
      </c>
    </row>
    <row r="9" spans="1:9">
      <c r="A9" s="40" t="s">
        <v>14</v>
      </c>
      <c r="B9" s="48" t="str">
        <f>VLOOKUP(A9,'GPCM-Cust'!$A$2:$C$874,3,FALSE)</f>
        <v>COM</v>
      </c>
      <c r="C9" s="40" t="s">
        <v>15</v>
      </c>
      <c r="D9" s="41" t="str">
        <f t="shared" si="1"/>
        <v>COM012M - ARLM - LA</v>
      </c>
      <c r="E9" s="28">
        <v>3333</v>
      </c>
      <c r="F9" s="26" t="str">
        <f t="shared" si="0"/>
        <v>COM3333</v>
      </c>
      <c r="G9" s="29">
        <f>VLOOKUP(Sector_Cust_Loc!D9,Customer!$D$2:$I$821,6,FALSE)</f>
        <v>0.1514285958289921</v>
      </c>
      <c r="H9" s="30">
        <v>0</v>
      </c>
      <c r="I9" s="30">
        <v>0</v>
      </c>
    </row>
    <row r="10" spans="1:9">
      <c r="A10" s="40" t="s">
        <v>14</v>
      </c>
      <c r="B10" s="48" t="str">
        <f>VLOOKUP(A10,'GPCM-Cust'!$A$2:$C$874,3,FALSE)</f>
        <v>COM</v>
      </c>
      <c r="C10" s="40" t="s">
        <v>16</v>
      </c>
      <c r="D10" s="41" t="str">
        <f t="shared" si="1"/>
        <v>COM012M - SPPW - OK</v>
      </c>
      <c r="E10" s="28">
        <v>3362</v>
      </c>
      <c r="F10" s="26" t="str">
        <f t="shared" si="0"/>
        <v>COM3362</v>
      </c>
      <c r="G10" s="29">
        <f>VLOOKUP(Sector_Cust_Loc!D10,Customer!$D$2:$I$821,6,FALSE)</f>
        <v>0.13140374265897001</v>
      </c>
      <c r="H10" s="30">
        <v>0</v>
      </c>
      <c r="I10" s="30">
        <v>0</v>
      </c>
    </row>
    <row r="11" spans="1:9">
      <c r="A11" s="40" t="s">
        <v>17</v>
      </c>
      <c r="B11" s="48" t="str">
        <f>VLOOKUP(A11,'GPCM-Cust'!$A$2:$C$874,3,FALSE)</f>
        <v>COM</v>
      </c>
      <c r="C11" s="40" t="s">
        <v>18</v>
      </c>
      <c r="D11" s="41" t="str">
        <f t="shared" si="1"/>
        <v>COM013M - SPPN - KS</v>
      </c>
      <c r="E11" s="28">
        <v>3344</v>
      </c>
      <c r="F11" s="26" t="str">
        <f t="shared" si="0"/>
        <v>COM3344</v>
      </c>
      <c r="G11" s="29">
        <f>VLOOKUP(Sector_Cust_Loc!D11,Customer!$D$2:$I$821,6,FALSE)</f>
        <v>6.0484600169847601E-2</v>
      </c>
      <c r="H11" s="30">
        <v>0</v>
      </c>
      <c r="I11" s="30">
        <v>0</v>
      </c>
    </row>
    <row r="12" spans="1:9">
      <c r="A12" s="40" t="s">
        <v>19</v>
      </c>
      <c r="B12" s="48" t="str">
        <f>VLOOKUP(A12,'GPCM-Cust'!$A$2:$C$874,3,FALSE)</f>
        <v>COM</v>
      </c>
      <c r="C12" s="40" t="s">
        <v>20</v>
      </c>
      <c r="D12" s="41" t="str">
        <f t="shared" si="1"/>
        <v>COM016M - STHN - GA</v>
      </c>
      <c r="E12" s="28">
        <v>3337</v>
      </c>
      <c r="F12" s="26" t="str">
        <f t="shared" si="0"/>
        <v>COM3337</v>
      </c>
      <c r="G12" s="29">
        <f>VLOOKUP(Sector_Cust_Loc!D12,Customer!$D$2:$I$821,6,FALSE)</f>
        <v>0.79366088357759002</v>
      </c>
      <c r="H12" s="30">
        <v>0</v>
      </c>
      <c r="I12" s="30">
        <v>0</v>
      </c>
    </row>
    <row r="13" spans="1:9">
      <c r="A13" s="40" t="s">
        <v>21</v>
      </c>
      <c r="B13" s="48" t="str">
        <f>VLOOKUP(A13,'GPCM-Cust'!$A$2:$C$874,3,FALSE)</f>
        <v>COM</v>
      </c>
      <c r="C13" s="40" t="s">
        <v>22</v>
      </c>
      <c r="D13" s="41" t="str">
        <f t="shared" si="1"/>
        <v>COM022M - PJMS - MD</v>
      </c>
      <c r="E13" s="28">
        <v>3329</v>
      </c>
      <c r="F13" s="26" t="str">
        <f t="shared" si="0"/>
        <v>COM3329</v>
      </c>
      <c r="G13" s="29">
        <f>VLOOKUP(Sector_Cust_Loc!D13,Customer!$D$2:$I$821,6,FALSE)</f>
        <v>0.53909095997705803</v>
      </c>
      <c r="H13" s="30">
        <v>0</v>
      </c>
      <c r="I13" s="30">
        <v>0</v>
      </c>
    </row>
    <row r="14" spans="1:9">
      <c r="A14" s="40" t="s">
        <v>23</v>
      </c>
      <c r="B14" s="48" t="str">
        <f>VLOOKUP(A14,'GPCM-Cust'!$A$2:$C$874,3,FALSE)</f>
        <v>COM</v>
      </c>
      <c r="C14" s="40" t="s">
        <v>24</v>
      </c>
      <c r="D14" s="41" t="str">
        <f t="shared" si="1"/>
        <v>COM024M - MICH</v>
      </c>
      <c r="E14" s="28">
        <v>3338</v>
      </c>
      <c r="F14" s="26" t="str">
        <f t="shared" si="0"/>
        <v>COM3338</v>
      </c>
      <c r="G14" s="29">
        <f>VLOOKUP(Sector_Cust_Loc!D14,Customer!$D$2:$I$821,6,FALSE)</f>
        <v>7.4022907065564997E-2</v>
      </c>
      <c r="H14" s="30">
        <v>0</v>
      </c>
      <c r="I14" s="30">
        <v>0</v>
      </c>
    </row>
    <row r="15" spans="1:9">
      <c r="A15" s="40" t="s">
        <v>25</v>
      </c>
      <c r="B15" s="48" t="str">
        <f>VLOOKUP(A15,'GPCM-Cust'!$A$2:$C$874,3,FALSE)</f>
        <v>COM</v>
      </c>
      <c r="C15" s="40" t="s">
        <v>26</v>
      </c>
      <c r="D15" s="41" t="str">
        <f t="shared" si="1"/>
        <v>COM026M - NENE - MA</v>
      </c>
      <c r="E15" s="28">
        <v>3339</v>
      </c>
      <c r="F15" s="26" t="str">
        <f t="shared" si="0"/>
        <v>COM3339</v>
      </c>
      <c r="G15" s="29">
        <f>VLOOKUP(Sector_Cust_Loc!D15,Customer!$D$2:$I$821,6,FALSE)</f>
        <v>0.20859931577556337</v>
      </c>
      <c r="H15" s="30">
        <v>0</v>
      </c>
      <c r="I15" s="30">
        <v>0</v>
      </c>
    </row>
    <row r="16" spans="1:9">
      <c r="A16" s="40" t="s">
        <v>27</v>
      </c>
      <c r="B16" s="48" t="str">
        <f>VLOOKUP(A16,'GPCM-Cust'!$A$2:$C$874,3,FALSE)</f>
        <v>COM</v>
      </c>
      <c r="C16" s="40" t="s">
        <v>26</v>
      </c>
      <c r="D16" s="41" t="str">
        <f t="shared" si="1"/>
        <v>COM030M - NENE - MA</v>
      </c>
      <c r="E16" s="28">
        <v>3340</v>
      </c>
      <c r="F16" s="26" t="str">
        <f t="shared" si="0"/>
        <v>COM3340</v>
      </c>
      <c r="G16" s="29">
        <f>VLOOKUP(Sector_Cust_Loc!D16,Customer!$D$2:$I$821,6,FALSE)</f>
        <v>0.19276689477097139</v>
      </c>
      <c r="H16" s="30">
        <v>0</v>
      </c>
      <c r="I16" s="30">
        <v>0</v>
      </c>
    </row>
    <row r="17" spans="1:9">
      <c r="A17" s="40" t="s">
        <v>28</v>
      </c>
      <c r="B17" s="48" t="str">
        <f>VLOOKUP(A17,'GPCM-Cust'!$A$2:$C$874,3,FALSE)</f>
        <v>COM</v>
      </c>
      <c r="C17" s="40" t="s">
        <v>29</v>
      </c>
      <c r="D17" s="41" t="str">
        <f t="shared" si="1"/>
        <v>COM042M - PCNW - OR</v>
      </c>
      <c r="E17" s="28">
        <v>3323</v>
      </c>
      <c r="F17" s="26" t="str">
        <f t="shared" si="0"/>
        <v>COM3323</v>
      </c>
      <c r="G17" s="29">
        <f>VLOOKUP(Sector_Cust_Loc!D17,Customer!$D$2:$I$821,6,FALSE)</f>
        <v>9.3431262704419496E-2</v>
      </c>
      <c r="H17" s="30">
        <v>0</v>
      </c>
      <c r="I17" s="30">
        <v>0</v>
      </c>
    </row>
    <row r="18" spans="1:9">
      <c r="A18" s="40" t="s">
        <v>28</v>
      </c>
      <c r="B18" s="48" t="str">
        <f>VLOOKUP(A18,'GPCM-Cust'!$A$2:$C$874,3,FALSE)</f>
        <v>COM</v>
      </c>
      <c r="C18" s="40" t="s">
        <v>30</v>
      </c>
      <c r="D18" s="41" t="str">
        <f t="shared" si="1"/>
        <v>COM042M - PCNW - WA</v>
      </c>
      <c r="E18" s="28">
        <v>3342</v>
      </c>
      <c r="F18" s="26" t="str">
        <f t="shared" si="0"/>
        <v>COM3342</v>
      </c>
      <c r="G18" s="29">
        <f>VLOOKUP(Sector_Cust_Loc!D18,Customer!$D$2:$I$821,6,FALSE)</f>
        <v>0.16738330000000001</v>
      </c>
      <c r="H18" s="30">
        <v>0</v>
      </c>
      <c r="I18" s="30">
        <v>0</v>
      </c>
    </row>
    <row r="19" spans="1:9">
      <c r="A19" s="40" t="s">
        <v>31</v>
      </c>
      <c r="B19" s="48" t="str">
        <f>VLOOKUP(A19,'GPCM-Cust'!$A$2:$C$874,3,FALSE)</f>
        <v>COM</v>
      </c>
      <c r="C19" s="40" t="s">
        <v>32</v>
      </c>
      <c r="D19" s="41" t="str">
        <f t="shared" si="1"/>
        <v>COM052M - VCAR - VA</v>
      </c>
      <c r="E19" s="28">
        <v>3350</v>
      </c>
      <c r="F19" s="26" t="str">
        <f t="shared" si="0"/>
        <v>COM3350</v>
      </c>
      <c r="G19" s="29">
        <f>VLOOKUP(Sector_Cust_Loc!D19,Customer!$D$2:$I$821,6,FALSE)</f>
        <v>1.8039007180691499E-2</v>
      </c>
      <c r="H19" s="30">
        <v>0</v>
      </c>
      <c r="I19" s="30">
        <v>0</v>
      </c>
    </row>
    <row r="20" spans="1:9">
      <c r="A20" s="40" t="s">
        <v>33</v>
      </c>
      <c r="B20" s="48" t="str">
        <f>VLOOKUP(A20,'GPCM-Cust'!$A$2:$C$874,3,FALSE)</f>
        <v>COM</v>
      </c>
      <c r="C20" s="40" t="s">
        <v>34</v>
      </c>
      <c r="D20" s="41" t="str">
        <f t="shared" si="1"/>
        <v>COM054M - STVA - TN</v>
      </c>
      <c r="E20" s="28">
        <v>3334</v>
      </c>
      <c r="F20" s="26" t="str">
        <f t="shared" si="0"/>
        <v>COM3334</v>
      </c>
      <c r="G20" s="29">
        <f>VLOOKUP(Sector_Cust_Loc!D20,Customer!$D$2:$I$821,6,FALSE)</f>
        <v>7.1940890003626107E-2</v>
      </c>
      <c r="H20" s="30">
        <v>0</v>
      </c>
      <c r="I20" s="30">
        <v>0</v>
      </c>
    </row>
    <row r="21" spans="1:9">
      <c r="A21" s="40" t="s">
        <v>35</v>
      </c>
      <c r="B21" s="48" t="str">
        <f>VLOOKUP(A21,'GPCM-Cust'!$A$2:$C$874,3,FALSE)</f>
        <v>COM</v>
      </c>
      <c r="C21" s="40" t="s">
        <v>36</v>
      </c>
      <c r="D21" s="41" t="str">
        <f t="shared" si="1"/>
        <v>COM056M - PJME - DE</v>
      </c>
      <c r="E21" s="28">
        <v>3346</v>
      </c>
      <c r="F21" s="26" t="str">
        <f t="shared" si="0"/>
        <v>COM3346</v>
      </c>
      <c r="G21" s="29">
        <f>VLOOKUP(Sector_Cust_Loc!D21,Customer!$D$2:$I$821,6,FALSE)</f>
        <v>0.16970457965521299</v>
      </c>
      <c r="H21" s="30">
        <v>0</v>
      </c>
      <c r="I21" s="30">
        <v>0</v>
      </c>
    </row>
    <row r="22" spans="1:9">
      <c r="A22" s="40" t="s">
        <v>37</v>
      </c>
      <c r="B22" s="48" t="str">
        <f>VLOOKUP(A22,'GPCM-Cust'!$A$2:$C$874,3,FALSE)</f>
        <v>COM</v>
      </c>
      <c r="C22" s="40" t="s">
        <v>38</v>
      </c>
      <c r="D22" s="41" t="str">
        <f t="shared" si="1"/>
        <v>COM059M - SCIL</v>
      </c>
      <c r="E22" s="28">
        <v>3347</v>
      </c>
      <c r="F22" s="26" t="str">
        <f t="shared" si="0"/>
        <v>COM3347</v>
      </c>
      <c r="G22" s="29">
        <f>VLOOKUP(Sector_Cust_Loc!D22,Customer!$D$2:$I$821,6,FALSE)</f>
        <v>6.1733772304918361E-2</v>
      </c>
      <c r="H22" s="30">
        <v>0</v>
      </c>
      <c r="I22" s="30">
        <v>0</v>
      </c>
    </row>
    <row r="23" spans="1:9">
      <c r="A23" s="40" t="s">
        <v>39</v>
      </c>
      <c r="B23" s="48" t="str">
        <f>VLOOKUP(A23,'GPCM-Cust'!$A$2:$C$874,3,FALSE)</f>
        <v>COM</v>
      </c>
      <c r="C23" s="40" t="s">
        <v>38</v>
      </c>
      <c r="D23" s="41" t="str">
        <f t="shared" si="1"/>
        <v>COM061M - SCIL</v>
      </c>
      <c r="E23" s="28">
        <v>3348</v>
      </c>
      <c r="F23" s="26" t="str">
        <f t="shared" si="0"/>
        <v>COM3348</v>
      </c>
      <c r="G23" s="29">
        <f>VLOOKUP(Sector_Cust_Loc!D23,Customer!$D$2:$I$821,6,FALSE)</f>
        <v>3.4656662417491081E-2</v>
      </c>
      <c r="H23" s="30">
        <v>0</v>
      </c>
      <c r="I23" s="30">
        <v>0</v>
      </c>
    </row>
    <row r="24" spans="1:9">
      <c r="A24" s="40" t="s">
        <v>40</v>
      </c>
      <c r="B24" s="48" t="str">
        <f>VLOOKUP(A24,'GPCM-Cust'!$A$2:$C$874,3,FALSE)</f>
        <v>COM</v>
      </c>
      <c r="C24" s="40" t="s">
        <v>41</v>
      </c>
      <c r="D24" s="41" t="str">
        <f t="shared" si="1"/>
        <v>COM064M - WWYM</v>
      </c>
      <c r="E24" s="28">
        <v>3349</v>
      </c>
      <c r="F24" s="26" t="str">
        <f t="shared" si="0"/>
        <v>COM3349</v>
      </c>
      <c r="G24" s="29">
        <f>VLOOKUP(Sector_Cust_Loc!D24,Customer!$D$2:$I$821,6,FALSE)</f>
        <v>0.14226655073924499</v>
      </c>
      <c r="H24" s="30">
        <v>0</v>
      </c>
      <c r="I24" s="30">
        <v>0</v>
      </c>
    </row>
    <row r="25" spans="1:9">
      <c r="A25" s="40" t="s">
        <v>42</v>
      </c>
      <c r="B25" s="48" t="str">
        <f>VLOOKUP(A25,'GPCM-Cust'!$A$2:$C$874,3,FALSE)</f>
        <v>COM</v>
      </c>
      <c r="C25" s="40" t="s">
        <v>43</v>
      </c>
      <c r="D25" s="41" t="str">
        <f t="shared" si="1"/>
        <v>COM066M - SECR - OH</v>
      </c>
      <c r="E25" s="28">
        <v>3359</v>
      </c>
      <c r="F25" s="26" t="str">
        <f t="shared" si="0"/>
        <v>COM3359</v>
      </c>
      <c r="G25" s="29">
        <f>VLOOKUP(Sector_Cust_Loc!D25,Customer!$D$2:$I$821,6,FALSE)</f>
        <v>0.14409793325527001</v>
      </c>
      <c r="H25" s="30">
        <v>0</v>
      </c>
      <c r="I25" s="30">
        <v>0</v>
      </c>
    </row>
    <row r="26" spans="1:9">
      <c r="A26" s="40" t="s">
        <v>44</v>
      </c>
      <c r="B26" s="48" t="str">
        <f>VLOOKUP(A26,'GPCM-Cust'!$A$2:$C$874,3,FALSE)</f>
        <v>COM</v>
      </c>
      <c r="C26" s="40" t="s">
        <v>45</v>
      </c>
      <c r="D26" s="41" t="str">
        <f t="shared" si="1"/>
        <v>COM068M - INDI</v>
      </c>
      <c r="E26" s="28">
        <v>3360</v>
      </c>
      <c r="F26" s="26" t="str">
        <f t="shared" si="0"/>
        <v>COM3360</v>
      </c>
      <c r="G26" s="29">
        <f>VLOOKUP(Sector_Cust_Loc!D26,Customer!$D$2:$I$821,6,FALSE)</f>
        <v>0.17523807623906601</v>
      </c>
      <c r="H26" s="30">
        <v>0</v>
      </c>
      <c r="I26" s="30">
        <v>0</v>
      </c>
    </row>
    <row r="27" spans="1:9">
      <c r="A27" s="40" t="s">
        <v>46</v>
      </c>
      <c r="B27" s="48" t="str">
        <f>VLOOKUP(A27,'GPCM-Cust'!$A$2:$C$874,3,FALSE)</f>
        <v>COM</v>
      </c>
      <c r="C27" s="40" t="s">
        <v>47</v>
      </c>
      <c r="D27" s="41" t="str">
        <f t="shared" si="1"/>
        <v>COM078M - AZNM - AZ</v>
      </c>
      <c r="E27" s="28">
        <v>3297</v>
      </c>
      <c r="F27" s="26" t="str">
        <f t="shared" si="0"/>
        <v>COM3297</v>
      </c>
      <c r="G27" s="29">
        <f>VLOOKUP(Sector_Cust_Loc!D27,Customer!$D$2:$I$821,6,FALSE)</f>
        <v>0.14419999999999999</v>
      </c>
      <c r="H27" s="30">
        <v>0</v>
      </c>
      <c r="I27" s="30">
        <v>0</v>
      </c>
    </row>
    <row r="28" spans="1:9">
      <c r="A28" s="40" t="s">
        <v>48</v>
      </c>
      <c r="B28" s="48" t="str">
        <f>VLOOKUP(A28,'GPCM-Cust'!$A$2:$C$874,3,FALSE)</f>
        <v>COM</v>
      </c>
      <c r="C28" s="40" t="s">
        <v>34</v>
      </c>
      <c r="D28" s="41" t="str">
        <f t="shared" si="1"/>
        <v>COM086M - STVA - TN</v>
      </c>
      <c r="E28" s="28">
        <v>3442</v>
      </c>
      <c r="F28" s="26" t="str">
        <f t="shared" si="0"/>
        <v>COM3442</v>
      </c>
      <c r="G28" s="29">
        <f>VLOOKUP(Sector_Cust_Loc!D28,Customer!$D$2:$I$821,6,FALSE)</f>
        <v>3.8983799883765997E-2</v>
      </c>
      <c r="H28" s="30">
        <v>0</v>
      </c>
      <c r="I28" s="30">
        <v>0</v>
      </c>
    </row>
    <row r="29" spans="1:9">
      <c r="A29" s="40" t="s">
        <v>49</v>
      </c>
      <c r="B29" s="48" t="str">
        <f>VLOOKUP(A29,'GPCM-Cust'!$A$2:$C$874,3,FALSE)</f>
        <v>COM</v>
      </c>
      <c r="C29" s="40" t="s">
        <v>41</v>
      </c>
      <c r="D29" s="41" t="str">
        <f t="shared" si="1"/>
        <v>COM092M - WWYM</v>
      </c>
      <c r="E29" s="28">
        <v>3345</v>
      </c>
      <c r="F29" s="26" t="str">
        <f t="shared" si="0"/>
        <v>COM3345</v>
      </c>
      <c r="G29" s="29">
        <f>VLOOKUP(Sector_Cust_Loc!D29,Customer!$D$2:$I$821,6,FALSE)</f>
        <v>5.0402122920138702E-2</v>
      </c>
      <c r="H29" s="30">
        <v>0</v>
      </c>
      <c r="I29" s="30">
        <v>0</v>
      </c>
    </row>
    <row r="30" spans="1:9">
      <c r="A30" s="40" t="s">
        <v>50</v>
      </c>
      <c r="B30" s="48" t="str">
        <f>VLOOKUP(A30,'GPCM-Cust'!$A$2:$C$874,3,FALSE)</f>
        <v>COM</v>
      </c>
      <c r="C30" s="40" t="s">
        <v>26</v>
      </c>
      <c r="D30" s="41" t="str">
        <f t="shared" si="1"/>
        <v>COM094M - NENE - MA</v>
      </c>
      <c r="E30" s="28">
        <v>3354</v>
      </c>
      <c r="F30" s="26" t="str">
        <f t="shared" si="0"/>
        <v>COM3354</v>
      </c>
      <c r="G30" s="29">
        <f>VLOOKUP(Sector_Cust_Loc!D30,Customer!$D$2:$I$821,6,FALSE)</f>
        <v>0.11125793784317718</v>
      </c>
      <c r="H30" s="30">
        <v>0</v>
      </c>
      <c r="I30" s="30">
        <v>0</v>
      </c>
    </row>
    <row r="31" spans="1:9">
      <c r="A31" s="40" t="s">
        <v>51</v>
      </c>
      <c r="B31" s="48" t="str">
        <f>VLOOKUP(A31,'GPCM-Cust'!$A$2:$C$874,3,FALSE)</f>
        <v>COM</v>
      </c>
      <c r="C31" s="40" t="s">
        <v>52</v>
      </c>
      <c r="D31" s="41" t="str">
        <f t="shared" si="1"/>
        <v>COM096M - WECO</v>
      </c>
      <c r="E31" s="28">
        <v>3355</v>
      </c>
      <c r="F31" s="26" t="str">
        <f t="shared" si="0"/>
        <v>COM3355</v>
      </c>
      <c r="G31" s="29">
        <f>VLOOKUP(Sector_Cust_Loc!D31,Customer!$D$2:$I$821,6,FALSE)</f>
        <v>0.167702091974814</v>
      </c>
      <c r="H31" s="30">
        <v>0</v>
      </c>
      <c r="I31" s="30">
        <v>0</v>
      </c>
    </row>
    <row r="32" spans="1:9">
      <c r="A32" s="40" t="s">
        <v>53</v>
      </c>
      <c r="B32" s="48" t="str">
        <f>VLOOKUP(A32,'GPCM-Cust'!$A$2:$C$874,3,FALSE)</f>
        <v>COM</v>
      </c>
      <c r="C32" s="40" t="s">
        <v>54</v>
      </c>
      <c r="D32" s="41" t="str">
        <f t="shared" si="1"/>
        <v>COM098M - SOKY</v>
      </c>
      <c r="E32" s="28">
        <v>3356</v>
      </c>
      <c r="F32" s="26" t="str">
        <f t="shared" si="0"/>
        <v>COM3356</v>
      </c>
      <c r="G32" s="29">
        <f>VLOOKUP(Sector_Cust_Loc!D32,Customer!$D$2:$I$821,6,FALSE)</f>
        <v>0.210044383026711</v>
      </c>
      <c r="H32" s="30">
        <v>0</v>
      </c>
      <c r="I32" s="30">
        <v>0</v>
      </c>
    </row>
    <row r="33" spans="1:9">
      <c r="A33" s="40" t="s">
        <v>55</v>
      </c>
      <c r="B33" s="48" t="str">
        <f>VLOOKUP(A33,'GPCM-Cust'!$A$2:$C$874,3,FALSE)</f>
        <v>COM</v>
      </c>
      <c r="C33" s="40" t="s">
        <v>43</v>
      </c>
      <c r="D33" s="41" t="str">
        <f t="shared" si="1"/>
        <v>COM102M - SECR - OH</v>
      </c>
      <c r="E33" s="28">
        <v>3357</v>
      </c>
      <c r="F33" s="26" t="str">
        <f t="shared" si="0"/>
        <v>COM3357</v>
      </c>
      <c r="G33" s="29">
        <f>VLOOKUP(Sector_Cust_Loc!D33,Customer!$D$2:$I$821,6,FALSE)</f>
        <v>0.41949523893632401</v>
      </c>
      <c r="H33" s="30">
        <v>0</v>
      </c>
      <c r="I33" s="30">
        <v>0</v>
      </c>
    </row>
    <row r="34" spans="1:9">
      <c r="A34" s="40" t="s">
        <v>56</v>
      </c>
      <c r="B34" s="48" t="str">
        <f>VLOOKUP(A34,'GPCM-Cust'!$A$2:$C$874,3,FALSE)</f>
        <v>COM</v>
      </c>
      <c r="C34" s="40" t="s">
        <v>57</v>
      </c>
      <c r="D34" s="41" t="str">
        <f t="shared" si="1"/>
        <v>COM104M - PJMW - PA</v>
      </c>
      <c r="E34" s="28">
        <v>3358</v>
      </c>
      <c r="F34" s="26" t="str">
        <f t="shared" si="0"/>
        <v>COM3358</v>
      </c>
      <c r="G34" s="29">
        <f>VLOOKUP(Sector_Cust_Loc!D34,Customer!$D$2:$I$821,6,FALSE)</f>
        <v>9.1525423884289331E-2</v>
      </c>
      <c r="H34" s="30">
        <v>0</v>
      </c>
      <c r="I34" s="30">
        <v>0</v>
      </c>
    </row>
    <row r="35" spans="1:9">
      <c r="A35" s="40" t="s">
        <v>58</v>
      </c>
      <c r="B35" s="48" t="str">
        <f>VLOOKUP(A35,'GPCM-Cust'!$A$2:$C$874,3,FALSE)</f>
        <v>COM</v>
      </c>
      <c r="C35" s="40" t="s">
        <v>26</v>
      </c>
      <c r="D35" s="41" t="str">
        <f t="shared" si="1"/>
        <v>COM106M - NENE - MA</v>
      </c>
      <c r="E35" s="28">
        <v>3382</v>
      </c>
      <c r="F35" s="26" t="str">
        <f t="shared" si="0"/>
        <v>COM3382</v>
      </c>
      <c r="G35" s="29">
        <f>VLOOKUP(Sector_Cust_Loc!D35,Customer!$D$2:$I$821,6,FALSE)</f>
        <v>0.37119608428865392</v>
      </c>
      <c r="H35" s="30">
        <v>0</v>
      </c>
      <c r="I35" s="30">
        <v>0</v>
      </c>
    </row>
    <row r="36" spans="1:9">
      <c r="A36" s="40" t="s">
        <v>59</v>
      </c>
      <c r="B36" s="48" t="str">
        <f>VLOOKUP(A36,'GPCM-Cust'!$A$2:$C$874,3,FALSE)</f>
        <v>COM</v>
      </c>
      <c r="C36" s="40" t="s">
        <v>32</v>
      </c>
      <c r="D36" s="41" t="str">
        <f t="shared" si="1"/>
        <v>COM108M - VCAR - VA</v>
      </c>
      <c r="E36" s="28">
        <v>3375</v>
      </c>
      <c r="F36" s="26" t="str">
        <f t="shared" si="0"/>
        <v>COM3375</v>
      </c>
      <c r="G36" s="29">
        <f>VLOOKUP(Sector_Cust_Loc!D36,Customer!$D$2:$I$821,6,FALSE)</f>
        <v>0.199741959435216</v>
      </c>
      <c r="H36" s="30">
        <v>0</v>
      </c>
      <c r="I36" s="30">
        <v>0</v>
      </c>
    </row>
    <row r="37" spans="1:9">
      <c r="A37" s="40" t="s">
        <v>60</v>
      </c>
      <c r="B37" s="48" t="str">
        <f>VLOOKUP(A37,'GPCM-Cust'!$A$2:$C$874,3,FALSE)</f>
        <v>COM</v>
      </c>
      <c r="C37" s="40" t="s">
        <v>61</v>
      </c>
      <c r="D37" s="41" t="str">
        <f t="shared" si="1"/>
        <v>COM112M - NEWE - CT</v>
      </c>
      <c r="E37" s="28">
        <v>3900</v>
      </c>
      <c r="F37" s="26" t="str">
        <f t="shared" si="0"/>
        <v>COM3900</v>
      </c>
      <c r="G37" s="29">
        <f>VLOOKUP(Sector_Cust_Loc!D37,Customer!$D$2:$I$821,6,FALSE)</f>
        <v>0.25662426210570999</v>
      </c>
      <c r="H37" s="30">
        <v>0</v>
      </c>
      <c r="I37" s="30">
        <v>0</v>
      </c>
    </row>
    <row r="38" spans="1:9">
      <c r="A38" s="40" t="s">
        <v>62</v>
      </c>
      <c r="B38" s="48" t="str">
        <f>VLOOKUP(A38,'GPCM-Cust'!$A$2:$C$874,3,FALSE)</f>
        <v>COM</v>
      </c>
      <c r="C38" s="40" t="s">
        <v>24</v>
      </c>
      <c r="D38" s="41" t="str">
        <f t="shared" si="1"/>
        <v>COM118M - MICH</v>
      </c>
      <c r="E38" s="28">
        <v>3363</v>
      </c>
      <c r="F38" s="26" t="str">
        <f t="shared" si="0"/>
        <v>COM3363</v>
      </c>
      <c r="G38" s="29">
        <f>VLOOKUP(Sector_Cust_Loc!D38,Customer!$D$2:$I$821,6,FALSE)</f>
        <v>0.44320306575500901</v>
      </c>
      <c r="H38" s="30">
        <v>0</v>
      </c>
      <c r="I38" s="30">
        <v>0</v>
      </c>
    </row>
    <row r="39" spans="1:9">
      <c r="A39" s="40" t="s">
        <v>63</v>
      </c>
      <c r="B39" s="48" t="str">
        <f>VLOOKUP(A39,'GPCM-Cust'!$A$2:$C$874,3,FALSE)</f>
        <v>COM</v>
      </c>
      <c r="C39" s="40" t="s">
        <v>43</v>
      </c>
      <c r="D39" s="41" t="str">
        <f t="shared" si="1"/>
        <v>COM136M - SECR - OH</v>
      </c>
      <c r="E39" s="28">
        <v>3364</v>
      </c>
      <c r="F39" s="26" t="str">
        <f t="shared" si="0"/>
        <v>COM3364</v>
      </c>
      <c r="G39" s="29">
        <f>VLOOKUP(Sector_Cust_Loc!D39,Customer!$D$2:$I$821,6,FALSE)</f>
        <v>6.2143960173957999E-2</v>
      </c>
      <c r="H39" s="30">
        <v>0</v>
      </c>
      <c r="I39" s="30">
        <v>0</v>
      </c>
    </row>
    <row r="40" spans="1:9">
      <c r="A40" s="40" t="s">
        <v>64</v>
      </c>
      <c r="B40" s="48" t="str">
        <f>VLOOKUP(A40,'GPCM-Cust'!$A$2:$C$874,3,FALSE)</f>
        <v>COM</v>
      </c>
      <c r="C40" s="40" t="s">
        <v>36</v>
      </c>
      <c r="D40" s="41" t="str">
        <f t="shared" si="1"/>
        <v>COM142M - PJME - DE</v>
      </c>
      <c r="E40" s="28">
        <v>3365</v>
      </c>
      <c r="F40" s="26" t="str">
        <f t="shared" si="0"/>
        <v>COM3365</v>
      </c>
      <c r="G40" s="29">
        <f>VLOOKUP(Sector_Cust_Loc!D40,Customer!$D$2:$I$821,6,FALSE)</f>
        <v>0.76143493920998195</v>
      </c>
      <c r="H40" s="30">
        <v>0</v>
      </c>
      <c r="I40" s="30">
        <v>0</v>
      </c>
    </row>
    <row r="41" spans="1:9">
      <c r="A41" s="40" t="s">
        <v>65</v>
      </c>
      <c r="B41" s="48" t="str">
        <f>VLOOKUP(A41,'GPCM-Cust'!$A$2:$C$874,3,FALSE)</f>
        <v>COM</v>
      </c>
      <c r="C41" s="40" t="s">
        <v>54</v>
      </c>
      <c r="D41" s="41" t="str">
        <f t="shared" si="1"/>
        <v>COM144M - SOKY</v>
      </c>
      <c r="E41" s="28">
        <v>3366</v>
      </c>
      <c r="F41" s="26" t="str">
        <f t="shared" si="0"/>
        <v>COM3366</v>
      </c>
      <c r="G41" s="29">
        <f>VLOOKUP(Sector_Cust_Loc!D41,Customer!$D$2:$I$821,6,FALSE)</f>
        <v>5.1082855762588801E-2</v>
      </c>
      <c r="H41" s="30">
        <v>0</v>
      </c>
      <c r="I41" s="30">
        <v>0</v>
      </c>
    </row>
    <row r="42" spans="1:9">
      <c r="A42" s="40" t="s">
        <v>66</v>
      </c>
      <c r="B42" s="48" t="str">
        <f>VLOOKUP(A42,'GPCM-Cust'!$A$2:$C$874,3,FALSE)</f>
        <v>COM</v>
      </c>
      <c r="C42" s="40" t="s">
        <v>67</v>
      </c>
      <c r="D42" s="41" t="str">
        <f t="shared" si="1"/>
        <v>COM148M - MMIN - MN</v>
      </c>
      <c r="E42" s="28">
        <v>3475</v>
      </c>
      <c r="F42" s="26" t="str">
        <f t="shared" si="0"/>
        <v>COM3475</v>
      </c>
      <c r="G42" s="29">
        <f>VLOOKUP(Sector_Cust_Loc!D42,Customer!$D$2:$I$821,6,FALSE)</f>
        <v>1.9168107630071901E-2</v>
      </c>
      <c r="H42" s="30">
        <v>0</v>
      </c>
      <c r="I42" s="30">
        <v>0</v>
      </c>
    </row>
    <row r="43" spans="1:9">
      <c r="A43" s="40" t="s">
        <v>68</v>
      </c>
      <c r="B43" s="48" t="str">
        <f>VLOOKUP(A43,'GPCM-Cust'!$A$2:$C$874,3,FALSE)</f>
        <v>COM</v>
      </c>
      <c r="C43" s="40" t="s">
        <v>43</v>
      </c>
      <c r="D43" s="41" t="str">
        <f t="shared" si="1"/>
        <v>COM152M - SECR - OH</v>
      </c>
      <c r="E43" s="28">
        <v>3368</v>
      </c>
      <c r="F43" s="26" t="str">
        <f t="shared" si="0"/>
        <v>COM3368</v>
      </c>
      <c r="G43" s="29">
        <f>VLOOKUP(Sector_Cust_Loc!D43,Customer!$D$2:$I$821,6,FALSE)</f>
        <v>0.32815298437777901</v>
      </c>
      <c r="H43" s="30">
        <v>0</v>
      </c>
      <c r="I43" s="30">
        <v>0</v>
      </c>
    </row>
    <row r="44" spans="1:9">
      <c r="A44" s="40" t="s">
        <v>69</v>
      </c>
      <c r="B44" s="48" t="str">
        <f>VLOOKUP(A44,'GPCM-Cust'!$A$2:$C$874,3,FALSE)</f>
        <v>COM</v>
      </c>
      <c r="C44" s="40" t="s">
        <v>70</v>
      </c>
      <c r="D44" s="41" t="str">
        <f t="shared" si="1"/>
        <v>COM158M - PJME - NJ</v>
      </c>
      <c r="E44" s="28">
        <v>3369</v>
      </c>
      <c r="F44" s="26" t="str">
        <f t="shared" si="0"/>
        <v>COM3369</v>
      </c>
      <c r="G44" s="29">
        <f>VLOOKUP(Sector_Cust_Loc!D44,Customer!$D$2:$I$821,6,FALSE)</f>
        <v>7.3853817585993201E-2</v>
      </c>
      <c r="H44" s="30">
        <v>0</v>
      </c>
      <c r="I44" s="30">
        <v>0</v>
      </c>
    </row>
    <row r="45" spans="1:9">
      <c r="A45" s="40" t="s">
        <v>71</v>
      </c>
      <c r="B45" s="48" t="str">
        <f>VLOOKUP(A45,'GPCM-Cust'!$A$2:$C$874,3,FALSE)</f>
        <v>COM</v>
      </c>
      <c r="C45" s="40" t="s">
        <v>72</v>
      </c>
      <c r="D45" s="41" t="str">
        <f t="shared" si="1"/>
        <v>COM166M - NENE - NH</v>
      </c>
      <c r="E45" s="28">
        <v>3371</v>
      </c>
      <c r="F45" s="26" t="str">
        <f t="shared" si="0"/>
        <v>COM3371</v>
      </c>
      <c r="G45" s="29">
        <f>VLOOKUP(Sector_Cust_Loc!D45,Customer!$D$2:$I$821,6,FALSE)</f>
        <v>0.61422824575675605</v>
      </c>
      <c r="H45" s="30">
        <v>0</v>
      </c>
      <c r="I45" s="30">
        <v>0</v>
      </c>
    </row>
    <row r="46" spans="1:9">
      <c r="A46" s="40" t="s">
        <v>73</v>
      </c>
      <c r="B46" s="48" t="str">
        <f>VLOOKUP(A46,'GPCM-Cust'!$A$2:$C$874,3,FALSE)</f>
        <v>COM</v>
      </c>
      <c r="C46" s="40" t="s">
        <v>74</v>
      </c>
      <c r="D46" s="41" t="str">
        <f t="shared" si="1"/>
        <v>COM168M - ERCH</v>
      </c>
      <c r="E46" s="28">
        <v>3372</v>
      </c>
      <c r="F46" s="26" t="str">
        <f t="shared" si="0"/>
        <v>COM3372</v>
      </c>
      <c r="G46" s="29">
        <f>VLOOKUP(Sector_Cust_Loc!D46,Customer!$D$2:$I$821,6,FALSE)</f>
        <v>0.25650000000000001</v>
      </c>
      <c r="H46" s="30">
        <v>0</v>
      </c>
      <c r="I46" s="30">
        <v>0</v>
      </c>
    </row>
    <row r="47" spans="1:9">
      <c r="A47" s="40" t="s">
        <v>73</v>
      </c>
      <c r="B47" s="48" t="str">
        <f>VLOOKUP(A47,'GPCM-Cust'!$A$2:$C$874,3,FALSE)</f>
        <v>COM</v>
      </c>
      <c r="C47" s="40" t="s">
        <v>75</v>
      </c>
      <c r="D47" s="41" t="str">
        <f t="shared" si="1"/>
        <v>COM168M - SPPW - LA</v>
      </c>
      <c r="E47" s="28">
        <v>3373</v>
      </c>
      <c r="F47" s="26" t="str">
        <f t="shared" si="0"/>
        <v>COM3373</v>
      </c>
      <c r="G47" s="29">
        <f>VLOOKUP(Sector_Cust_Loc!D47,Customer!$D$2:$I$821,6,FALSE)</f>
        <v>0.13682038992244072</v>
      </c>
      <c r="H47" s="30">
        <v>0</v>
      </c>
      <c r="I47" s="30">
        <v>0</v>
      </c>
    </row>
    <row r="48" spans="1:9">
      <c r="A48" s="40" t="s">
        <v>73</v>
      </c>
      <c r="B48" s="48" t="str">
        <f>VLOOKUP(A48,'GPCM-Cust'!$A$2:$C$874,3,FALSE)</f>
        <v>COM</v>
      </c>
      <c r="C48" s="40" t="s">
        <v>76</v>
      </c>
      <c r="D48" s="41" t="str">
        <f t="shared" si="1"/>
        <v>COM168M - STHN - MS</v>
      </c>
      <c r="E48" s="28">
        <v>3374</v>
      </c>
      <c r="F48" s="26" t="str">
        <f t="shared" si="0"/>
        <v>COM3374</v>
      </c>
      <c r="G48" s="29">
        <f>VLOOKUP(Sector_Cust_Loc!D48,Customer!$D$2:$I$821,6,FALSE)</f>
        <v>0.23272979429497201</v>
      </c>
      <c r="H48" s="30">
        <v>0</v>
      </c>
      <c r="I48" s="30">
        <v>0</v>
      </c>
    </row>
    <row r="49" spans="1:9">
      <c r="A49" s="40" t="s">
        <v>77</v>
      </c>
      <c r="B49" s="48" t="str">
        <f>VLOOKUP(A49,'GPCM-Cust'!$A$2:$C$874,3,FALSE)</f>
        <v>COM</v>
      </c>
      <c r="C49" s="40" t="s">
        <v>78</v>
      </c>
      <c r="D49" s="41" t="str">
        <f t="shared" si="1"/>
        <v>COM184M - VCAR - SC</v>
      </c>
      <c r="E49" s="28">
        <v>3361</v>
      </c>
      <c r="F49" s="26" t="str">
        <f t="shared" si="0"/>
        <v>COM3361</v>
      </c>
      <c r="G49" s="29">
        <f>VLOOKUP(Sector_Cust_Loc!D49,Customer!$D$2:$I$821,6,FALSE)</f>
        <v>4.6183721809487703E-2</v>
      </c>
      <c r="H49" s="30">
        <v>0</v>
      </c>
      <c r="I49" s="30">
        <v>0</v>
      </c>
    </row>
    <row r="50" spans="1:9">
      <c r="A50" s="40" t="s">
        <v>79</v>
      </c>
      <c r="B50" s="48" t="str">
        <f>VLOOKUP(A50,'GPCM-Cust'!$A$2:$C$874,3,FALSE)</f>
        <v>COM</v>
      </c>
      <c r="C50" s="40" t="s">
        <v>80</v>
      </c>
      <c r="D50" s="41" t="str">
        <f t="shared" si="1"/>
        <v>COM186M - SECR - MD</v>
      </c>
      <c r="E50" s="28">
        <v>3376</v>
      </c>
      <c r="F50" s="26" t="str">
        <f t="shared" si="0"/>
        <v>COM3376</v>
      </c>
      <c r="G50" s="29">
        <f>VLOOKUP(Sector_Cust_Loc!D50,Customer!$D$2:$I$821,6,FALSE)</f>
        <v>3.6055589636871402E-2</v>
      </c>
      <c r="H50" s="30">
        <v>0</v>
      </c>
      <c r="I50" s="30">
        <v>0</v>
      </c>
    </row>
    <row r="51" spans="1:9">
      <c r="A51" s="40" t="s">
        <v>81</v>
      </c>
      <c r="B51" s="48" t="str">
        <f>VLOOKUP(A51,'GPCM-Cust'!$A$2:$C$874,3,FALSE)</f>
        <v>COM</v>
      </c>
      <c r="C51" s="40" t="s">
        <v>67</v>
      </c>
      <c r="D51" s="41" t="str">
        <f t="shared" si="1"/>
        <v>COM200M - MMIN - MN</v>
      </c>
      <c r="E51" s="28">
        <v>3378</v>
      </c>
      <c r="F51" s="26" t="str">
        <f t="shared" si="0"/>
        <v>COM3378</v>
      </c>
      <c r="G51" s="29">
        <f>VLOOKUP(Sector_Cust_Loc!D51,Customer!$D$2:$I$821,6,FALSE)</f>
        <v>1.7741040492400498E-2</v>
      </c>
      <c r="H51" s="30">
        <v>0</v>
      </c>
      <c r="I51" s="30">
        <v>0</v>
      </c>
    </row>
    <row r="52" spans="1:9">
      <c r="A52" s="40" t="s">
        <v>82</v>
      </c>
      <c r="B52" s="48" t="str">
        <f>VLOOKUP(A52,'GPCM-Cust'!$A$2:$C$874,3,FALSE)</f>
        <v>COM</v>
      </c>
      <c r="C52" s="40" t="s">
        <v>83</v>
      </c>
      <c r="D52" s="41" t="str">
        <f t="shared" si="1"/>
        <v>COM214M - SOLA</v>
      </c>
      <c r="E52" s="28">
        <v>3379</v>
      </c>
      <c r="F52" s="26" t="str">
        <f t="shared" si="0"/>
        <v>COM3379</v>
      </c>
      <c r="G52" s="29">
        <f>VLOOKUP(Sector_Cust_Loc!D52,Customer!$D$2:$I$821,6,FALSE)</f>
        <v>0.25809917725815501</v>
      </c>
      <c r="H52" s="30">
        <v>0</v>
      </c>
      <c r="I52" s="30">
        <v>0</v>
      </c>
    </row>
    <row r="53" spans="1:9">
      <c r="A53" s="40" t="s">
        <v>84</v>
      </c>
      <c r="B53" s="48" t="str">
        <f>VLOOKUP(A53,'GPCM-Cust'!$A$2:$C$874,3,FALSE)</f>
        <v>COM</v>
      </c>
      <c r="C53" s="40" t="s">
        <v>85</v>
      </c>
      <c r="D53" s="41" t="str">
        <f t="shared" si="1"/>
        <v>COM221M - NWT</v>
      </c>
      <c r="E53" s="28">
        <v>3380</v>
      </c>
      <c r="F53" s="26" t="str">
        <f t="shared" si="0"/>
        <v>COM3380</v>
      </c>
      <c r="G53" s="29">
        <f>VLOOKUP(Sector_Cust_Loc!D53,Customer!$D$2:$I$821,6,FALSE)</f>
        <v>1</v>
      </c>
      <c r="H53" s="30">
        <v>0</v>
      </c>
      <c r="I53" s="30">
        <v>0</v>
      </c>
    </row>
    <row r="54" spans="1:9">
      <c r="A54" s="40" t="s">
        <v>86</v>
      </c>
      <c r="B54" s="48" t="str">
        <f>VLOOKUP(A54,'GPCM-Cust'!$A$2:$C$874,3,FALSE)</f>
        <v>COM</v>
      </c>
      <c r="C54" s="40" t="s">
        <v>87</v>
      </c>
      <c r="D54" s="41" t="str">
        <f t="shared" si="1"/>
        <v>COM222M - SPPW - TX</v>
      </c>
      <c r="E54" s="28">
        <v>3381</v>
      </c>
      <c r="F54" s="26" t="str">
        <f t="shared" si="0"/>
        <v>COM3381</v>
      </c>
      <c r="G54" s="29">
        <f>VLOOKUP(Sector_Cust_Loc!D54,Customer!$D$2:$I$821,6,FALSE)</f>
        <v>2.2700000000000005E-2</v>
      </c>
      <c r="H54" s="30">
        <v>0</v>
      </c>
      <c r="I54" s="30">
        <v>0</v>
      </c>
    </row>
    <row r="55" spans="1:9">
      <c r="A55" s="40" t="s">
        <v>88</v>
      </c>
      <c r="B55" s="48" t="str">
        <f>VLOOKUP(A55,'GPCM-Cust'!$A$2:$C$874,3,FALSE)</f>
        <v>COM</v>
      </c>
      <c r="C55" s="40" t="s">
        <v>89</v>
      </c>
      <c r="D55" s="41" t="str">
        <f t="shared" si="1"/>
        <v>COM224M - AZNM - NM</v>
      </c>
      <c r="E55" s="28">
        <v>3313</v>
      </c>
      <c r="F55" s="26" t="str">
        <f t="shared" si="0"/>
        <v>COM3313</v>
      </c>
      <c r="G55" s="29">
        <f>VLOOKUP(Sector_Cust_Loc!D55,Customer!$D$2:$I$821,6,FALSE)</f>
        <v>2.98283543567581E-2</v>
      </c>
      <c r="H55" s="30">
        <v>0</v>
      </c>
      <c r="I55" s="30">
        <v>0</v>
      </c>
    </row>
    <row r="56" spans="1:9">
      <c r="A56" s="40" t="s">
        <v>90</v>
      </c>
      <c r="B56" s="48" t="str">
        <f>VLOOKUP(A56,'GPCM-Cust'!$A$2:$C$874,3,FALSE)</f>
        <v>COM</v>
      </c>
      <c r="C56" s="40" t="s">
        <v>91</v>
      </c>
      <c r="D56" s="41" t="str">
        <f t="shared" si="1"/>
        <v>COM228M - SECR - WV</v>
      </c>
      <c r="E56" s="28">
        <v>3391</v>
      </c>
      <c r="F56" s="26" t="str">
        <f t="shared" si="0"/>
        <v>COM3391</v>
      </c>
      <c r="G56" s="29">
        <f>VLOOKUP(Sector_Cust_Loc!D56,Customer!$D$2:$I$821,6,FALSE)</f>
        <v>0.160126919236663</v>
      </c>
      <c r="H56" s="30">
        <v>0</v>
      </c>
      <c r="I56" s="30">
        <v>0</v>
      </c>
    </row>
    <row r="57" spans="1:9">
      <c r="A57" s="40" t="s">
        <v>92</v>
      </c>
      <c r="B57" s="48" t="str">
        <f>VLOOKUP(A57,'GPCM-Cust'!$A$2:$C$874,3,FALSE)</f>
        <v>COM</v>
      </c>
      <c r="C57" s="40" t="s">
        <v>93</v>
      </c>
      <c r="D57" s="41" t="str">
        <f t="shared" si="1"/>
        <v>COM229M - MXYU</v>
      </c>
      <c r="E57" s="28">
        <v>4120</v>
      </c>
      <c r="F57" s="26" t="str">
        <f t="shared" si="0"/>
        <v>COM4120</v>
      </c>
      <c r="G57" s="29" t="e">
        <f>VLOOKUP(Sector_Cust_Loc!D57,Customer!$D$2:$I$821,6,FALSE)</f>
        <v>#N/A</v>
      </c>
      <c r="H57" s="30">
        <v>0</v>
      </c>
      <c r="I57" s="30">
        <v>0</v>
      </c>
    </row>
    <row r="58" spans="1:9">
      <c r="A58" s="40" t="s">
        <v>94</v>
      </c>
      <c r="B58" s="48" t="str">
        <f>VLOOKUP(A58,'GPCM-Cust'!$A$2:$C$874,3,FALSE)</f>
        <v>COM</v>
      </c>
      <c r="C58" s="40" t="s">
        <v>10</v>
      </c>
      <c r="D58" s="41" t="str">
        <f t="shared" si="1"/>
        <v>COM232M - STHN - AL</v>
      </c>
      <c r="E58" s="28">
        <v>3392</v>
      </c>
      <c r="F58" s="26" t="str">
        <f t="shared" si="0"/>
        <v>COM3392</v>
      </c>
      <c r="G58" s="29">
        <f>VLOOKUP(Sector_Cust_Loc!D58,Customer!$D$2:$I$821,6,FALSE)</f>
        <v>7.9588406725490599E-2</v>
      </c>
      <c r="H58" s="30">
        <v>0</v>
      </c>
      <c r="I58" s="30">
        <v>0</v>
      </c>
    </row>
    <row r="59" spans="1:9">
      <c r="A59" s="40" t="s">
        <v>95</v>
      </c>
      <c r="B59" s="48" t="str">
        <f>VLOOKUP(A59,'GPCM-Cust'!$A$2:$C$874,3,FALSE)</f>
        <v>COM</v>
      </c>
      <c r="C59" s="40" t="s">
        <v>38</v>
      </c>
      <c r="D59" s="41" t="str">
        <f t="shared" si="1"/>
        <v>COM239M - SCIL</v>
      </c>
      <c r="E59" s="28">
        <v>3330</v>
      </c>
      <c r="F59" s="26" t="str">
        <f t="shared" si="0"/>
        <v>COM3330</v>
      </c>
      <c r="G59" s="29">
        <f>VLOOKUP(Sector_Cust_Loc!D59,Customer!$D$2:$I$821,6,FALSE)</f>
        <v>7.9562921718526899E-2</v>
      </c>
      <c r="H59" s="30">
        <v>0</v>
      </c>
      <c r="I59" s="30">
        <v>0</v>
      </c>
    </row>
    <row r="60" spans="1:9">
      <c r="A60" s="40" t="s">
        <v>96</v>
      </c>
      <c r="B60" s="48" t="str">
        <f>VLOOKUP(A60,'GPCM-Cust'!$A$2:$C$874,3,FALSE)</f>
        <v>COM</v>
      </c>
      <c r="C60" s="40" t="s">
        <v>45</v>
      </c>
      <c r="D60" s="41" t="str">
        <f t="shared" si="1"/>
        <v>COM240M - INDI</v>
      </c>
      <c r="E60" s="28">
        <v>3377</v>
      </c>
      <c r="F60" s="26" t="str">
        <f t="shared" si="0"/>
        <v>COM3377</v>
      </c>
      <c r="G60" s="29">
        <f>VLOOKUP(Sector_Cust_Loc!D60,Customer!$D$2:$I$821,6,FALSE)</f>
        <v>0.23680853622780601</v>
      </c>
      <c r="H60" s="30">
        <v>0</v>
      </c>
      <c r="I60" s="30">
        <v>0</v>
      </c>
    </row>
    <row r="61" spans="1:9">
      <c r="A61" s="40" t="s">
        <v>97</v>
      </c>
      <c r="B61" s="48" t="str">
        <f>VLOOKUP(A61,'GPCM-Cust'!$A$2:$C$874,3,FALSE)</f>
        <v>COM</v>
      </c>
      <c r="C61" s="40" t="s">
        <v>98</v>
      </c>
      <c r="D61" s="41" t="str">
        <f t="shared" si="1"/>
        <v>COM244M - SOID - ID</v>
      </c>
      <c r="E61" s="28">
        <v>3386</v>
      </c>
      <c r="F61" s="26" t="str">
        <f t="shared" si="0"/>
        <v>COM3386</v>
      </c>
      <c r="G61" s="29">
        <f>VLOOKUP(Sector_Cust_Loc!D61,Customer!$D$2:$I$821,6,FALSE)</f>
        <v>0.80815089379716598</v>
      </c>
      <c r="H61" s="30">
        <v>0</v>
      </c>
      <c r="I61" s="30">
        <v>0</v>
      </c>
    </row>
    <row r="62" spans="1:9">
      <c r="A62" s="40" t="s">
        <v>99</v>
      </c>
      <c r="B62" s="48" t="str">
        <f>VLOOKUP(A62,'GPCM-Cust'!$A$2:$C$874,3,FALSE)</f>
        <v>COM</v>
      </c>
      <c r="C62" s="40" t="s">
        <v>100</v>
      </c>
      <c r="D62" s="41" t="str">
        <f t="shared" si="1"/>
        <v>COM246M - MNBI - IA</v>
      </c>
      <c r="E62" s="28">
        <v>3388</v>
      </c>
      <c r="F62" s="26" t="str">
        <f t="shared" si="0"/>
        <v>COM3388</v>
      </c>
      <c r="G62" s="29">
        <f>VLOOKUP(Sector_Cust_Loc!D62,Customer!$D$2:$I$821,6,FALSE)</f>
        <v>0.18793692413926699</v>
      </c>
      <c r="H62" s="30">
        <v>0</v>
      </c>
      <c r="I62" s="30">
        <v>0</v>
      </c>
    </row>
    <row r="63" spans="1:9">
      <c r="A63" s="40" t="s">
        <v>99</v>
      </c>
      <c r="B63" s="48" t="str">
        <f>VLOOKUP(A63,'GPCM-Cust'!$A$2:$C$874,3,FALSE)</f>
        <v>COM</v>
      </c>
      <c r="C63" s="40" t="s">
        <v>101</v>
      </c>
      <c r="D63" s="41" t="str">
        <f t="shared" si="1"/>
        <v>COM246M - MNBI - NE</v>
      </c>
      <c r="E63" s="28">
        <v>3389</v>
      </c>
      <c r="F63" s="26" t="str">
        <f t="shared" si="0"/>
        <v>COM3389</v>
      </c>
      <c r="G63" s="29">
        <f>VLOOKUP(Sector_Cust_Loc!D63,Customer!$D$2:$I$821,6,FALSE)</f>
        <v>0.28908591740258899</v>
      </c>
      <c r="H63" s="30">
        <v>0</v>
      </c>
      <c r="I63" s="30">
        <v>0</v>
      </c>
    </row>
    <row r="64" spans="1:9">
      <c r="A64" s="40" t="s">
        <v>99</v>
      </c>
      <c r="B64" s="48" t="str">
        <f>VLOOKUP(A64,'GPCM-Cust'!$A$2:$C$874,3,FALSE)</f>
        <v>COM</v>
      </c>
      <c r="C64" s="40" t="s">
        <v>18</v>
      </c>
      <c r="D64" s="41" t="str">
        <f t="shared" si="1"/>
        <v>COM246M - SPPN - KS</v>
      </c>
      <c r="E64" s="28">
        <v>3432</v>
      </c>
      <c r="F64" s="26" t="str">
        <f t="shared" si="0"/>
        <v>COM3432</v>
      </c>
      <c r="G64" s="29">
        <f>VLOOKUP(Sector_Cust_Loc!D64,Customer!$D$2:$I$821,6,FALSE)</f>
        <v>0.13166844418402801</v>
      </c>
      <c r="H64" s="30">
        <v>0</v>
      </c>
      <c r="I64" s="30">
        <v>0</v>
      </c>
    </row>
    <row r="65" spans="1:9">
      <c r="A65" s="40" t="s">
        <v>99</v>
      </c>
      <c r="B65" s="48" t="str">
        <f>VLOOKUP(A65,'GPCM-Cust'!$A$2:$C$874,3,FALSE)</f>
        <v>COM</v>
      </c>
      <c r="C65" s="40" t="s">
        <v>52</v>
      </c>
      <c r="D65" s="41" t="str">
        <f t="shared" si="1"/>
        <v>COM246M - WECO</v>
      </c>
      <c r="E65" s="28">
        <v>3367</v>
      </c>
      <c r="F65" s="26" t="str">
        <f t="shared" si="0"/>
        <v>COM3367</v>
      </c>
      <c r="G65" s="29">
        <f>VLOOKUP(Sector_Cust_Loc!D65,Customer!$D$2:$I$821,6,FALSE)</f>
        <v>2.5499316630849998E-2</v>
      </c>
      <c r="H65" s="30">
        <v>0</v>
      </c>
      <c r="I65" s="30">
        <v>0</v>
      </c>
    </row>
    <row r="66" spans="1:9">
      <c r="A66" s="40" t="s">
        <v>102</v>
      </c>
      <c r="B66" s="48" t="str">
        <f>VLOOKUP(A66,'GPCM-Cust'!$A$2:$C$874,3,FALSE)</f>
        <v>COM</v>
      </c>
      <c r="C66" s="40" t="s">
        <v>34</v>
      </c>
      <c r="D66" s="41" t="str">
        <f t="shared" si="1"/>
        <v>COM248M - STVA - TN</v>
      </c>
      <c r="E66" s="28">
        <v>3394</v>
      </c>
      <c r="F66" s="26" t="str">
        <f t="shared" ref="F66:F129" si="2">CONCATENATE(B66,E66)</f>
        <v>COM3394</v>
      </c>
      <c r="G66" s="29">
        <f>VLOOKUP(Sector_Cust_Loc!D66,Customer!$D$2:$I$821,6,FALSE)</f>
        <v>2.3328957482689101E-2</v>
      </c>
      <c r="H66" s="30">
        <v>0</v>
      </c>
      <c r="I66" s="30">
        <v>0</v>
      </c>
    </row>
    <row r="67" spans="1:9">
      <c r="A67" s="40" t="s">
        <v>103</v>
      </c>
      <c r="B67" s="48" t="str">
        <f>VLOOKUP(A67,'GPCM-Cust'!$A$2:$C$874,3,FALSE)</f>
        <v>COM</v>
      </c>
      <c r="C67" s="40" t="s">
        <v>101</v>
      </c>
      <c r="D67" s="41" t="str">
        <f t="shared" ref="D67:D130" si="3">CONCATENATE(A67,C67)</f>
        <v>COM250M - MNBI - NE</v>
      </c>
      <c r="E67" s="28">
        <v>3415</v>
      </c>
      <c r="F67" s="26" t="str">
        <f t="shared" si="2"/>
        <v>COM3415</v>
      </c>
      <c r="G67" s="29">
        <f>VLOOKUP(Sector_Cust_Loc!D67,Customer!$D$2:$I$821,6,FALSE)</f>
        <v>0.22674686580304401</v>
      </c>
      <c r="H67" s="30">
        <v>0</v>
      </c>
      <c r="I67" s="30">
        <v>0</v>
      </c>
    </row>
    <row r="68" spans="1:9">
      <c r="A68" s="40" t="s">
        <v>103</v>
      </c>
      <c r="B68" s="48" t="str">
        <f>VLOOKUP(A68,'GPCM-Cust'!$A$2:$C$874,3,FALSE)</f>
        <v>COM</v>
      </c>
      <c r="C68" s="40" t="s">
        <v>52</v>
      </c>
      <c r="D68" s="41" t="str">
        <f t="shared" si="3"/>
        <v>COM250M - WECO</v>
      </c>
      <c r="E68" s="28">
        <v>3395</v>
      </c>
      <c r="F68" s="26" t="str">
        <f t="shared" si="2"/>
        <v>COM3395</v>
      </c>
      <c r="G68" s="29">
        <f>VLOOKUP(Sector_Cust_Loc!D68,Customer!$D$2:$I$821,6,FALSE)</f>
        <v>8.1042783884411898E-2</v>
      </c>
      <c r="H68" s="30">
        <v>0</v>
      </c>
      <c r="I68" s="30">
        <v>0</v>
      </c>
    </row>
    <row r="69" spans="1:9">
      <c r="A69" s="40" t="s">
        <v>103</v>
      </c>
      <c r="B69" s="48" t="str">
        <f>VLOOKUP(A69,'GPCM-Cust'!$A$2:$C$874,3,FALSE)</f>
        <v>COM</v>
      </c>
      <c r="C69" s="40" t="s">
        <v>41</v>
      </c>
      <c r="D69" s="41" t="str">
        <f t="shared" si="3"/>
        <v>COM250M - WWYM</v>
      </c>
      <c r="E69" s="28">
        <v>3396</v>
      </c>
      <c r="F69" s="26" t="str">
        <f t="shared" si="2"/>
        <v>COM3396</v>
      </c>
      <c r="G69" s="29">
        <f>VLOOKUP(Sector_Cust_Loc!D69,Customer!$D$2:$I$821,6,FALSE)</f>
        <v>0.51121968852218203</v>
      </c>
      <c r="H69" s="30">
        <v>0</v>
      </c>
      <c r="I69" s="30">
        <v>0</v>
      </c>
    </row>
    <row r="70" spans="1:9">
      <c r="A70" s="40" t="s">
        <v>104</v>
      </c>
      <c r="B70" s="48" t="str">
        <f>VLOOKUP(A70,'GPCM-Cust'!$A$2:$C$874,3,FALSE)</f>
        <v>COM</v>
      </c>
      <c r="C70" s="40" t="s">
        <v>34</v>
      </c>
      <c r="D70" s="41" t="str">
        <f t="shared" si="3"/>
        <v>COM254M - STVA - TN</v>
      </c>
      <c r="E70" s="28">
        <v>3397</v>
      </c>
      <c r="F70" s="26" t="str">
        <f t="shared" si="2"/>
        <v>COM3397</v>
      </c>
      <c r="G70" s="29">
        <f>VLOOKUP(Sector_Cust_Loc!D70,Customer!$D$2:$I$821,6,FALSE)</f>
        <v>7.5824166399676096E-2</v>
      </c>
      <c r="H70" s="30">
        <v>0</v>
      </c>
      <c r="I70" s="30">
        <v>0</v>
      </c>
    </row>
    <row r="71" spans="1:9">
      <c r="A71" s="40" t="s">
        <v>105</v>
      </c>
      <c r="B71" s="48" t="str">
        <f>VLOOKUP(A71,'GPCM-Cust'!$A$2:$C$874,3,FALSE)</f>
        <v>COM</v>
      </c>
      <c r="C71" s="40" t="s">
        <v>106</v>
      </c>
      <c r="D71" s="41" t="str">
        <f t="shared" si="3"/>
        <v>COM260M - MEMO</v>
      </c>
      <c r="E71" s="28">
        <v>3398</v>
      </c>
      <c r="F71" s="26" t="str">
        <f t="shared" si="2"/>
        <v>COM3398</v>
      </c>
      <c r="G71" s="29">
        <f>VLOOKUP(Sector_Cust_Loc!D71,Customer!$D$2:$I$821,6,FALSE)</f>
        <v>0.438463498472632</v>
      </c>
      <c r="H71" s="30">
        <v>0</v>
      </c>
      <c r="I71" s="30">
        <v>0</v>
      </c>
    </row>
    <row r="72" spans="1:9">
      <c r="A72" s="40" t="s">
        <v>107</v>
      </c>
      <c r="B72" s="48" t="str">
        <f>VLOOKUP(A72,'GPCM-Cust'!$A$2:$C$874,3,FALSE)</f>
        <v>COM</v>
      </c>
      <c r="C72" s="40" t="s">
        <v>106</v>
      </c>
      <c r="D72" s="41" t="str">
        <f t="shared" si="3"/>
        <v>COM261M - MEMO</v>
      </c>
      <c r="E72" s="28">
        <v>3431</v>
      </c>
      <c r="F72" s="26" t="str">
        <f t="shared" si="2"/>
        <v>COM3431</v>
      </c>
      <c r="G72" s="29">
        <f>VLOOKUP(Sector_Cust_Loc!D72,Customer!$D$2:$I$821,6,FALSE)</f>
        <v>5.9321256722050103E-2</v>
      </c>
      <c r="H72" s="30">
        <v>0</v>
      </c>
      <c r="I72" s="30">
        <v>0</v>
      </c>
    </row>
    <row r="73" spans="1:9">
      <c r="A73" s="40" t="s">
        <v>108</v>
      </c>
      <c r="B73" s="48" t="str">
        <f>VLOOKUP(A73,'GPCM-Cust'!$A$2:$C$874,3,FALSE)</f>
        <v>COM</v>
      </c>
      <c r="C73" s="40" t="s">
        <v>89</v>
      </c>
      <c r="D73" s="41" t="str">
        <f t="shared" si="3"/>
        <v>COM268M - AZNM - NM</v>
      </c>
      <c r="E73" s="28">
        <v>3314</v>
      </c>
      <c r="F73" s="26" t="str">
        <f t="shared" si="2"/>
        <v>COM3314</v>
      </c>
      <c r="G73" s="29">
        <f>VLOOKUP(Sector_Cust_Loc!D73,Customer!$D$2:$I$821,6,FALSE)</f>
        <v>3.8069049216558203E-2</v>
      </c>
      <c r="H73" s="30">
        <v>0</v>
      </c>
      <c r="I73" s="30">
        <v>0</v>
      </c>
    </row>
    <row r="74" spans="1:9">
      <c r="A74" s="40" t="s">
        <v>109</v>
      </c>
      <c r="B74" s="48" t="str">
        <f>VLOOKUP(A74,'GPCM-Cust'!$A$2:$C$874,3,FALSE)</f>
        <v>COM</v>
      </c>
      <c r="C74" s="40" t="s">
        <v>54</v>
      </c>
      <c r="D74" s="41" t="str">
        <f t="shared" si="3"/>
        <v>COM282M - SOKY</v>
      </c>
      <c r="E74" s="28">
        <v>3399</v>
      </c>
      <c r="F74" s="26" t="str">
        <f t="shared" si="2"/>
        <v>COM3399</v>
      </c>
      <c r="G74" s="29">
        <f>VLOOKUP(Sector_Cust_Loc!D74,Customer!$D$2:$I$821,6,FALSE)</f>
        <v>0.161551375860327</v>
      </c>
      <c r="H74" s="30">
        <v>0</v>
      </c>
      <c r="I74" s="30">
        <v>0</v>
      </c>
    </row>
    <row r="75" spans="1:9">
      <c r="A75" s="40" t="s">
        <v>109</v>
      </c>
      <c r="B75" s="48" t="str">
        <f>VLOOKUP(A75,'GPCM-Cust'!$A$2:$C$874,3,FALSE)</f>
        <v>COM</v>
      </c>
      <c r="C75" s="40" t="s">
        <v>83</v>
      </c>
      <c r="D75" s="41" t="str">
        <f t="shared" si="3"/>
        <v>COM282M - SOLA</v>
      </c>
      <c r="E75" s="28">
        <v>3402</v>
      </c>
      <c r="F75" s="26" t="str">
        <f t="shared" si="2"/>
        <v>COM3402</v>
      </c>
      <c r="G75" s="29">
        <f>VLOOKUP(Sector_Cust_Loc!D75,Customer!$D$2:$I$821,6,FALSE)</f>
        <v>0.27380910326660668</v>
      </c>
      <c r="H75" s="30">
        <v>0</v>
      </c>
      <c r="I75" s="30">
        <v>0</v>
      </c>
    </row>
    <row r="76" spans="1:9">
      <c r="A76" s="40" t="s">
        <v>109</v>
      </c>
      <c r="B76" s="48" t="str">
        <f>VLOOKUP(A76,'GPCM-Cust'!$A$2:$C$874,3,FALSE)</f>
        <v>COM</v>
      </c>
      <c r="C76" s="40" t="s">
        <v>18</v>
      </c>
      <c r="D76" s="41" t="str">
        <f t="shared" si="3"/>
        <v>COM282M - SPPN - KS</v>
      </c>
      <c r="E76" s="28">
        <v>3403</v>
      </c>
      <c r="F76" s="26" t="str">
        <f t="shared" si="2"/>
        <v>COM3403</v>
      </c>
      <c r="G76" s="29">
        <f>VLOOKUP(Sector_Cust_Loc!D76,Customer!$D$2:$I$821,6,FALSE)</f>
        <v>0.101808552109036</v>
      </c>
      <c r="H76" s="30">
        <v>0</v>
      </c>
      <c r="I76" s="30">
        <v>0</v>
      </c>
    </row>
    <row r="77" spans="1:9">
      <c r="A77" s="40" t="s">
        <v>109</v>
      </c>
      <c r="B77" s="48" t="str">
        <f>VLOOKUP(A77,'GPCM-Cust'!$A$2:$C$874,3,FALSE)</f>
        <v>COM</v>
      </c>
      <c r="C77" s="40" t="s">
        <v>76</v>
      </c>
      <c r="D77" s="41" t="str">
        <f t="shared" si="3"/>
        <v>COM282M - STHN - MS</v>
      </c>
      <c r="E77" s="28">
        <v>3407</v>
      </c>
      <c r="F77" s="26" t="str">
        <f t="shared" si="2"/>
        <v>COM3407</v>
      </c>
      <c r="G77" s="29">
        <f>VLOOKUP(Sector_Cust_Loc!D77,Customer!$D$2:$I$821,6,FALSE)</f>
        <v>0.48913863963435</v>
      </c>
      <c r="H77" s="30">
        <v>0</v>
      </c>
      <c r="I77" s="30">
        <v>0</v>
      </c>
    </row>
    <row r="78" spans="1:9">
      <c r="A78" s="40" t="s">
        <v>109</v>
      </c>
      <c r="B78" s="48" t="str">
        <f>VLOOKUP(A78,'GPCM-Cust'!$A$2:$C$874,3,FALSE)</f>
        <v>COM</v>
      </c>
      <c r="C78" s="40" t="s">
        <v>52</v>
      </c>
      <c r="D78" s="41" t="str">
        <f t="shared" si="3"/>
        <v>COM282M - WECO</v>
      </c>
      <c r="E78" s="28">
        <v>3408</v>
      </c>
      <c r="F78" s="26" t="str">
        <f t="shared" si="2"/>
        <v>COM3408</v>
      </c>
      <c r="G78" s="29">
        <f>VLOOKUP(Sector_Cust_Loc!D78,Customer!$D$2:$I$821,6,FALSE)</f>
        <v>7.4068142702719594E-2</v>
      </c>
      <c r="H78" s="30">
        <v>0</v>
      </c>
      <c r="I78" s="30">
        <v>0</v>
      </c>
    </row>
    <row r="79" spans="1:9">
      <c r="A79" s="40" t="s">
        <v>110</v>
      </c>
      <c r="B79" s="48" t="str">
        <f>VLOOKUP(A79,'GPCM-Cust'!$A$2:$C$874,3,FALSE)</f>
        <v>COM</v>
      </c>
      <c r="C79" s="40" t="s">
        <v>111</v>
      </c>
      <c r="D79" s="41" t="str">
        <f t="shared" si="3"/>
        <v>COM286M - NLID</v>
      </c>
      <c r="E79" s="28">
        <v>3411</v>
      </c>
      <c r="F79" s="26" t="str">
        <f t="shared" si="2"/>
        <v>COM3411</v>
      </c>
      <c r="G79" s="29">
        <f>VLOOKUP(Sector_Cust_Loc!D79,Customer!$D$2:$I$821,6,FALSE)</f>
        <v>0.17100000000000001</v>
      </c>
      <c r="H79" s="30">
        <v>0</v>
      </c>
      <c r="I79" s="30">
        <v>0</v>
      </c>
    </row>
    <row r="80" spans="1:9">
      <c r="A80" s="40" t="s">
        <v>112</v>
      </c>
      <c r="B80" s="48" t="str">
        <f>VLOOKUP(A80,'GPCM-Cust'!$A$2:$C$874,3,FALSE)</f>
        <v>COM</v>
      </c>
      <c r="C80" s="40" t="s">
        <v>54</v>
      </c>
      <c r="D80" s="41" t="str">
        <f t="shared" si="3"/>
        <v>COM292M - SOKY</v>
      </c>
      <c r="E80" s="28">
        <v>3412</v>
      </c>
      <c r="F80" s="26" t="str">
        <f t="shared" si="2"/>
        <v>COM3412</v>
      </c>
      <c r="G80" s="29">
        <f>VLOOKUP(Sector_Cust_Loc!D80,Customer!$D$2:$I$821,6,FALSE)</f>
        <v>0.35089418402049</v>
      </c>
      <c r="H80" s="30">
        <v>0</v>
      </c>
      <c r="I80" s="30">
        <v>0</v>
      </c>
    </row>
    <row r="81" spans="1:9">
      <c r="A81" s="40" t="s">
        <v>113</v>
      </c>
      <c r="B81" s="48" t="str">
        <f>VLOOKUP(A81,'GPCM-Cust'!$A$2:$C$874,3,FALSE)</f>
        <v>COM</v>
      </c>
      <c r="C81" s="40" t="s">
        <v>114</v>
      </c>
      <c r="D81" s="41" t="str">
        <f t="shared" si="3"/>
        <v>COM294M - WUMS - WI</v>
      </c>
      <c r="E81" s="28">
        <v>3413</v>
      </c>
      <c r="F81" s="26" t="str">
        <f t="shared" si="2"/>
        <v>COM3413</v>
      </c>
      <c r="G81" s="29">
        <f>VLOOKUP(Sector_Cust_Loc!D81,Customer!$D$2:$I$821,6,FALSE)</f>
        <v>0.131479047359918</v>
      </c>
      <c r="H81" s="30">
        <v>0</v>
      </c>
      <c r="I81" s="30">
        <v>0</v>
      </c>
    </row>
    <row r="82" spans="1:9">
      <c r="A82" s="40" t="s">
        <v>115</v>
      </c>
      <c r="B82" s="48" t="str">
        <f>VLOOKUP(A82,'GPCM-Cust'!$A$2:$C$874,3,FALSE)</f>
        <v>COM</v>
      </c>
      <c r="C82" s="40" t="s">
        <v>34</v>
      </c>
      <c r="D82" s="41" t="str">
        <f t="shared" si="3"/>
        <v>COM298M - STVA - TN</v>
      </c>
      <c r="E82" s="28">
        <v>3414</v>
      </c>
      <c r="F82" s="26" t="str">
        <f t="shared" si="2"/>
        <v>COM3414</v>
      </c>
      <c r="G82" s="29">
        <f>VLOOKUP(Sector_Cust_Loc!D82,Customer!$D$2:$I$821,6,FALSE)</f>
        <v>0.26622373014956402</v>
      </c>
      <c r="H82" s="30">
        <v>0</v>
      </c>
      <c r="I82" s="30">
        <v>0</v>
      </c>
    </row>
    <row r="83" spans="1:9">
      <c r="A83" s="40" t="s">
        <v>116</v>
      </c>
      <c r="B83" s="48" t="str">
        <f>VLOOKUP(A83,'GPCM-Cust'!$A$2:$C$874,3,FALSE)</f>
        <v>COM</v>
      </c>
      <c r="C83" s="40" t="s">
        <v>47</v>
      </c>
      <c r="D83" s="41" t="str">
        <f t="shared" si="3"/>
        <v>COM300M - AZNM - AZ</v>
      </c>
      <c r="E83" s="28">
        <v>3298</v>
      </c>
      <c r="F83" s="26" t="str">
        <f t="shared" si="2"/>
        <v>COM3298</v>
      </c>
      <c r="G83" s="29">
        <f>VLOOKUP(Sector_Cust_Loc!D83,Customer!$D$2:$I$821,6,FALSE)</f>
        <v>4.7100000000000003E-2</v>
      </c>
      <c r="H83" s="30">
        <v>0</v>
      </c>
      <c r="I83" s="30">
        <v>0</v>
      </c>
    </row>
    <row r="84" spans="1:9">
      <c r="A84" s="40" t="s">
        <v>117</v>
      </c>
      <c r="B84" s="48" t="str">
        <f>VLOOKUP(A84,'GPCM-Cust'!$A$2:$C$874,3,FALSE)</f>
        <v>COM</v>
      </c>
      <c r="C84" s="40" t="s">
        <v>24</v>
      </c>
      <c r="D84" s="41" t="str">
        <f t="shared" si="3"/>
        <v>COM302M - MICH</v>
      </c>
      <c r="E84" s="28">
        <v>3401</v>
      </c>
      <c r="F84" s="26" t="str">
        <f t="shared" si="2"/>
        <v>COM3401</v>
      </c>
      <c r="G84" s="29">
        <f>VLOOKUP(Sector_Cust_Loc!D84,Customer!$D$2:$I$821,6,FALSE)</f>
        <v>0.44275389282716798</v>
      </c>
      <c r="H84" s="30">
        <v>0</v>
      </c>
      <c r="I84" s="30">
        <v>0</v>
      </c>
    </row>
    <row r="85" spans="1:9">
      <c r="A85" s="40" t="s">
        <v>118</v>
      </c>
      <c r="B85" s="48" t="str">
        <f>VLOOKUP(A85,'GPCM-Cust'!$A$2:$C$874,3,FALSE)</f>
        <v>COM</v>
      </c>
      <c r="C85" s="40" t="s">
        <v>24</v>
      </c>
      <c r="D85" s="41" t="str">
        <f t="shared" si="3"/>
        <v>COM306M - MICH</v>
      </c>
      <c r="E85" s="28">
        <v>3416</v>
      </c>
      <c r="F85" s="26" t="str">
        <f t="shared" si="2"/>
        <v>COM3416</v>
      </c>
      <c r="G85" s="29">
        <f>VLOOKUP(Sector_Cust_Loc!D85,Customer!$D$2:$I$821,6,FALSE)</f>
        <v>3.1507746602035598E-2</v>
      </c>
      <c r="H85" s="30">
        <v>0</v>
      </c>
      <c r="I85" s="30">
        <v>0</v>
      </c>
    </row>
    <row r="86" spans="1:9">
      <c r="A86" s="40" t="s">
        <v>119</v>
      </c>
      <c r="B86" s="48" t="str">
        <f>VLOOKUP(A86,'GPCM-Cust'!$A$2:$C$874,3,FALSE)</f>
        <v>COM</v>
      </c>
      <c r="C86" s="40" t="s">
        <v>120</v>
      </c>
      <c r="D86" s="41" t="str">
        <f t="shared" si="3"/>
        <v>COM308M - MDKT - SD</v>
      </c>
      <c r="E86" s="28">
        <v>3343</v>
      </c>
      <c r="F86" s="26" t="str">
        <f t="shared" si="2"/>
        <v>COM3343</v>
      </c>
      <c r="G86" s="29">
        <f>VLOOKUP(Sector_Cust_Loc!D86,Customer!$D$2:$I$821,6,FALSE)</f>
        <v>0.50270085265494702</v>
      </c>
      <c r="H86" s="30">
        <v>0</v>
      </c>
      <c r="I86" s="30">
        <v>0</v>
      </c>
    </row>
    <row r="87" spans="1:9">
      <c r="A87" s="40" t="s">
        <v>119</v>
      </c>
      <c r="B87" s="48" t="str">
        <f>VLOOKUP(A87,'GPCM-Cust'!$A$2:$C$874,3,FALSE)</f>
        <v>COM</v>
      </c>
      <c r="C87" s="40" t="s">
        <v>100</v>
      </c>
      <c r="D87" s="41" t="str">
        <f t="shared" si="3"/>
        <v>COM308M - MNBI - IA</v>
      </c>
      <c r="E87" s="28">
        <v>3418</v>
      </c>
      <c r="F87" s="26" t="str">
        <f t="shared" si="2"/>
        <v>COM3418</v>
      </c>
      <c r="G87" s="29">
        <f>VLOOKUP(Sector_Cust_Loc!D87,Customer!$D$2:$I$821,6,FALSE)</f>
        <v>0.52481415341455595</v>
      </c>
      <c r="H87" s="30">
        <v>0</v>
      </c>
      <c r="I87" s="30">
        <v>0</v>
      </c>
    </row>
    <row r="88" spans="1:9">
      <c r="A88" s="40" t="s">
        <v>121</v>
      </c>
      <c r="B88" s="48" t="str">
        <f>VLOOKUP(A88,'GPCM-Cust'!$A$2:$C$874,3,FALSE)</f>
        <v>COM</v>
      </c>
      <c r="C88" s="40" t="s">
        <v>34</v>
      </c>
      <c r="D88" s="41" t="str">
        <f t="shared" si="3"/>
        <v>COM310M - STVA - TN</v>
      </c>
      <c r="E88" s="28">
        <v>3419</v>
      </c>
      <c r="F88" s="26" t="str">
        <f t="shared" si="2"/>
        <v>COM3419</v>
      </c>
      <c r="G88" s="29">
        <f>VLOOKUP(Sector_Cust_Loc!D88,Customer!$D$2:$I$821,6,FALSE)</f>
        <v>2.01354324998262E-2</v>
      </c>
      <c r="H88" s="30">
        <v>0</v>
      </c>
      <c r="I88" s="30">
        <v>0</v>
      </c>
    </row>
    <row r="89" spans="1:9">
      <c r="A89" s="40" t="s">
        <v>122</v>
      </c>
      <c r="B89" s="48" t="str">
        <f>VLOOKUP(A89,'GPCM-Cust'!$A$2:$C$874,3,FALSE)</f>
        <v>COM</v>
      </c>
      <c r="C89" s="40" t="s">
        <v>123</v>
      </c>
      <c r="D89" s="41" t="str">
        <f t="shared" si="3"/>
        <v>COM316M - MMIN - WI</v>
      </c>
      <c r="E89" s="28">
        <v>3420</v>
      </c>
      <c r="F89" s="26" t="str">
        <f t="shared" si="2"/>
        <v>COM3420</v>
      </c>
      <c r="G89" s="29">
        <f>VLOOKUP(Sector_Cust_Loc!D89,Customer!$D$2:$I$821,6,FALSE)</f>
        <v>8.2988806772482895E-2</v>
      </c>
      <c r="H89" s="30">
        <v>0</v>
      </c>
      <c r="I89" s="30">
        <v>0</v>
      </c>
    </row>
    <row r="90" spans="1:9">
      <c r="A90" s="40" t="s">
        <v>124</v>
      </c>
      <c r="B90" s="48" t="str">
        <f>VLOOKUP(A90,'GPCM-Cust'!$A$2:$C$874,3,FALSE)</f>
        <v>COM</v>
      </c>
      <c r="C90" s="40" t="s">
        <v>67</v>
      </c>
      <c r="D90" s="41" t="str">
        <f t="shared" si="3"/>
        <v>COM320M - MMIN - MN</v>
      </c>
      <c r="E90" s="28">
        <v>3421</v>
      </c>
      <c r="F90" s="26" t="str">
        <f t="shared" si="2"/>
        <v>COM3421</v>
      </c>
      <c r="G90" s="29">
        <f>VLOOKUP(Sector_Cust_Loc!D90,Customer!$D$2:$I$821,6,FALSE)</f>
        <v>0.594361996698623</v>
      </c>
      <c r="H90" s="30">
        <v>0</v>
      </c>
      <c r="I90" s="30">
        <v>0</v>
      </c>
    </row>
    <row r="91" spans="1:9">
      <c r="A91" s="40" t="s">
        <v>125</v>
      </c>
      <c r="B91" s="48" t="str">
        <f>VLOOKUP(A91,'GPCM-Cust'!$A$2:$C$874,3,FALSE)</f>
        <v>COM</v>
      </c>
      <c r="C91" s="40" t="s">
        <v>10</v>
      </c>
      <c r="D91" s="41" t="str">
        <f t="shared" si="3"/>
        <v>COM326M - STHN - AL</v>
      </c>
      <c r="E91" s="28">
        <v>3417</v>
      </c>
      <c r="F91" s="26" t="str">
        <f t="shared" si="2"/>
        <v>COM3417</v>
      </c>
      <c r="G91" s="29">
        <f>VLOOKUP(Sector_Cust_Loc!D91,Customer!$D$2:$I$821,6,FALSE)</f>
        <v>7.9459411844828895E-2</v>
      </c>
      <c r="H91" s="30">
        <v>0</v>
      </c>
      <c r="I91" s="30">
        <v>0</v>
      </c>
    </row>
    <row r="92" spans="1:9">
      <c r="A92" s="40" t="s">
        <v>126</v>
      </c>
      <c r="B92" s="48" t="str">
        <f>VLOOKUP(A92,'GPCM-Cust'!$A$2:$C$874,3,FALSE)</f>
        <v>COM</v>
      </c>
      <c r="C92" s="40" t="s">
        <v>101</v>
      </c>
      <c r="D92" s="41" t="str">
        <f t="shared" si="3"/>
        <v>COM328M - MNBI - NE</v>
      </c>
      <c r="E92" s="28">
        <v>3410</v>
      </c>
      <c r="F92" s="26" t="str">
        <f t="shared" si="2"/>
        <v>COM3410</v>
      </c>
      <c r="G92" s="29">
        <f>VLOOKUP(Sector_Cust_Loc!D92,Customer!$D$2:$I$821,6,FALSE)</f>
        <v>7.4154341990424297E-2</v>
      </c>
      <c r="H92" s="30">
        <v>0</v>
      </c>
      <c r="I92" s="30">
        <v>0</v>
      </c>
    </row>
    <row r="93" spans="1:9">
      <c r="A93" s="40" t="s">
        <v>126</v>
      </c>
      <c r="B93" s="48" t="str">
        <f>VLOOKUP(A93,'GPCM-Cust'!$A$2:$C$874,3,FALSE)</f>
        <v>COM</v>
      </c>
      <c r="C93" s="40" t="s">
        <v>127</v>
      </c>
      <c r="D93" s="41" t="str">
        <f t="shared" si="3"/>
        <v>COM328M - WMNT</v>
      </c>
      <c r="E93" s="28">
        <v>3393</v>
      </c>
      <c r="F93" s="26" t="str">
        <f t="shared" si="2"/>
        <v>COM3393</v>
      </c>
      <c r="G93" s="29">
        <f>VLOOKUP(Sector_Cust_Loc!D93,Customer!$D$2:$I$821,6,FALSE)</f>
        <v>0.62057072000585101</v>
      </c>
      <c r="H93" s="30">
        <v>0</v>
      </c>
      <c r="I93" s="30">
        <v>0</v>
      </c>
    </row>
    <row r="94" spans="1:9">
      <c r="A94" s="40" t="s">
        <v>128</v>
      </c>
      <c r="B94" s="48" t="str">
        <f>VLOOKUP(A94,'GPCM-Cust'!$A$2:$C$874,3,FALSE)</f>
        <v>COM</v>
      </c>
      <c r="C94" s="40" t="s">
        <v>129</v>
      </c>
      <c r="D94" s="41" t="str">
        <f t="shared" si="3"/>
        <v>COM330M - MDKT - MT</v>
      </c>
      <c r="E94" s="28">
        <v>3448</v>
      </c>
      <c r="F94" s="26" t="str">
        <f t="shared" si="2"/>
        <v>COM3448</v>
      </c>
      <c r="G94" s="29">
        <f>VLOOKUP(Sector_Cust_Loc!D94,Customer!$D$2:$I$821,6,FALSE)</f>
        <v>0.248402481375496</v>
      </c>
      <c r="H94" s="30">
        <v>0</v>
      </c>
      <c r="I94" s="30">
        <v>0</v>
      </c>
    </row>
    <row r="95" spans="1:9">
      <c r="A95" s="40" t="s">
        <v>128</v>
      </c>
      <c r="B95" s="48" t="str">
        <f>VLOOKUP(A95,'GPCM-Cust'!$A$2:$C$874,3,FALSE)</f>
        <v>COM</v>
      </c>
      <c r="C95" s="40" t="s">
        <v>130</v>
      </c>
      <c r="D95" s="41" t="str">
        <f t="shared" si="3"/>
        <v>COM330M - MDKT - ND</v>
      </c>
      <c r="E95" s="28">
        <v>3426</v>
      </c>
      <c r="F95" s="26" t="str">
        <f t="shared" si="2"/>
        <v>COM3426</v>
      </c>
      <c r="G95" s="29">
        <f>VLOOKUP(Sector_Cust_Loc!D95,Customer!$D$2:$I$821,6,FALSE)</f>
        <v>0.61776403207967701</v>
      </c>
      <c r="H95" s="30">
        <v>0</v>
      </c>
      <c r="I95" s="30">
        <v>0</v>
      </c>
    </row>
    <row r="96" spans="1:9">
      <c r="A96" s="40" t="s">
        <v>128</v>
      </c>
      <c r="B96" s="48" t="str">
        <f>VLOOKUP(A96,'GPCM-Cust'!$A$2:$C$874,3,FALSE)</f>
        <v>COM</v>
      </c>
      <c r="C96" s="40" t="s">
        <v>120</v>
      </c>
      <c r="D96" s="41" t="str">
        <f t="shared" si="3"/>
        <v>COM330M - MDKT - SD</v>
      </c>
      <c r="E96" s="28">
        <v>3427</v>
      </c>
      <c r="F96" s="26" t="str">
        <f t="shared" si="2"/>
        <v>COM3427</v>
      </c>
      <c r="G96" s="29">
        <f>VLOOKUP(Sector_Cust_Loc!D96,Customer!$D$2:$I$821,6,FALSE)</f>
        <v>0.31186068595599697</v>
      </c>
      <c r="H96" s="30">
        <v>0</v>
      </c>
      <c r="I96" s="30">
        <v>0</v>
      </c>
    </row>
    <row r="97" spans="1:9">
      <c r="A97" s="40" t="s">
        <v>128</v>
      </c>
      <c r="B97" s="48" t="str">
        <f>VLOOKUP(A97,'GPCM-Cust'!$A$2:$C$874,3,FALSE)</f>
        <v>COM</v>
      </c>
      <c r="C97" s="40" t="s">
        <v>41</v>
      </c>
      <c r="D97" s="41" t="str">
        <f t="shared" si="3"/>
        <v>COM330M - WWYM</v>
      </c>
      <c r="E97" s="28">
        <v>3428</v>
      </c>
      <c r="F97" s="26" t="str">
        <f t="shared" si="2"/>
        <v>COM3428</v>
      </c>
      <c r="G97" s="29">
        <f>VLOOKUP(Sector_Cust_Loc!D97,Customer!$D$2:$I$821,6,FALSE)</f>
        <v>8.7186492934161697E-2</v>
      </c>
      <c r="H97" s="30">
        <v>0</v>
      </c>
      <c r="I97" s="30">
        <v>0</v>
      </c>
    </row>
    <row r="98" spans="1:9">
      <c r="A98" s="40" t="s">
        <v>131</v>
      </c>
      <c r="B98" s="48" t="str">
        <f>VLOOKUP(A98,'GPCM-Cust'!$A$2:$C$874,3,FALSE)</f>
        <v>COM</v>
      </c>
      <c r="C98" s="40" t="s">
        <v>98</v>
      </c>
      <c r="D98" s="41" t="str">
        <f t="shared" si="3"/>
        <v>COM332M - SOID - ID</v>
      </c>
      <c r="E98" s="28">
        <v>3429</v>
      </c>
      <c r="F98" s="26" t="str">
        <f t="shared" si="2"/>
        <v>COM3429</v>
      </c>
      <c r="G98" s="29">
        <f>VLOOKUP(Sector_Cust_Loc!D98,Customer!$D$2:$I$821,6,FALSE)</f>
        <v>5.3263135094036001E-3</v>
      </c>
      <c r="H98" s="30">
        <v>0</v>
      </c>
      <c r="I98" s="30">
        <v>0</v>
      </c>
    </row>
    <row r="99" spans="1:9">
      <c r="A99" s="40" t="s">
        <v>131</v>
      </c>
      <c r="B99" s="48" t="str">
        <f>VLOOKUP(A99,'GPCM-Cust'!$A$2:$C$874,3,FALSE)</f>
        <v>COM</v>
      </c>
      <c r="C99" s="40" t="s">
        <v>132</v>
      </c>
      <c r="D99" s="41" t="str">
        <f t="shared" si="3"/>
        <v>COM332M - WUTA</v>
      </c>
      <c r="E99" s="28">
        <v>3385</v>
      </c>
      <c r="F99" s="26" t="str">
        <f t="shared" si="2"/>
        <v>COM3385</v>
      </c>
      <c r="G99" s="29">
        <f>VLOOKUP(Sector_Cust_Loc!D99,Customer!$D$2:$I$821,6,FALSE)</f>
        <v>1</v>
      </c>
      <c r="H99" s="30">
        <v>0</v>
      </c>
      <c r="I99" s="30">
        <v>0</v>
      </c>
    </row>
    <row r="100" spans="1:9">
      <c r="A100" s="40" t="s">
        <v>131</v>
      </c>
      <c r="B100" s="48" t="str">
        <f>VLOOKUP(A100,'GPCM-Cust'!$A$2:$C$874,3,FALSE)</f>
        <v>COM</v>
      </c>
      <c r="C100" s="40" t="s">
        <v>41</v>
      </c>
      <c r="D100" s="41" t="str">
        <f t="shared" si="3"/>
        <v>COM332M - WWYM</v>
      </c>
      <c r="E100" s="28">
        <v>3440</v>
      </c>
      <c r="F100" s="26" t="str">
        <f t="shared" si="2"/>
        <v>COM3440</v>
      </c>
      <c r="G100" s="29">
        <f>VLOOKUP(Sector_Cust_Loc!D100,Customer!$D$2:$I$821,6,FALSE)</f>
        <v>0.166923375784158</v>
      </c>
      <c r="H100" s="30">
        <v>0</v>
      </c>
      <c r="I100" s="30">
        <v>0</v>
      </c>
    </row>
    <row r="101" spans="1:9">
      <c r="A101" s="40" t="s">
        <v>133</v>
      </c>
      <c r="B101" s="48" t="str">
        <f>VLOOKUP(A101,'GPCM-Cust'!$A$2:$C$874,3,FALSE)</f>
        <v>COM</v>
      </c>
      <c r="C101" s="40" t="s">
        <v>91</v>
      </c>
      <c r="D101" s="41" t="str">
        <f t="shared" si="3"/>
        <v>COM334M - SECR - WV</v>
      </c>
      <c r="E101" s="28">
        <v>3450</v>
      </c>
      <c r="F101" s="26" t="str">
        <f t="shared" si="2"/>
        <v>COM3450</v>
      </c>
      <c r="G101" s="29">
        <f>VLOOKUP(Sector_Cust_Loc!D101,Customer!$D$2:$I$821,6,FALSE)</f>
        <v>0.71661474984619999</v>
      </c>
      <c r="H101" s="30">
        <v>0</v>
      </c>
      <c r="I101" s="30">
        <v>0</v>
      </c>
    </row>
    <row r="102" spans="1:9">
      <c r="A102" s="40" t="s">
        <v>134</v>
      </c>
      <c r="B102" s="48" t="str">
        <f>VLOOKUP(A102,'GPCM-Cust'!$A$2:$C$874,3,FALSE)</f>
        <v>COM</v>
      </c>
      <c r="C102" s="40" t="s">
        <v>34</v>
      </c>
      <c r="D102" s="41" t="str">
        <f t="shared" si="3"/>
        <v>COM336M - STVA - TN</v>
      </c>
      <c r="E102" s="28">
        <v>3425</v>
      </c>
      <c r="F102" s="26" t="str">
        <f t="shared" si="2"/>
        <v>COM3425</v>
      </c>
      <c r="G102" s="29">
        <f>VLOOKUP(Sector_Cust_Loc!D102,Customer!$D$2:$I$821,6,FALSE)</f>
        <v>0.198148634095064</v>
      </c>
      <c r="H102" s="30">
        <v>0</v>
      </c>
      <c r="I102" s="30">
        <v>0</v>
      </c>
    </row>
    <row r="103" spans="1:9">
      <c r="A103" s="40" t="s">
        <v>135</v>
      </c>
      <c r="B103" s="48" t="str">
        <f>VLOOKUP(A103,'GPCM-Cust'!$A$2:$C$874,3,FALSE)</f>
        <v>COM</v>
      </c>
      <c r="C103" s="40" t="s">
        <v>57</v>
      </c>
      <c r="D103" s="41" t="str">
        <f t="shared" si="3"/>
        <v>COM338M - PJMW - PA</v>
      </c>
      <c r="E103" s="28">
        <v>3435</v>
      </c>
      <c r="F103" s="26" t="str">
        <f t="shared" si="2"/>
        <v>COM3435</v>
      </c>
      <c r="G103" s="29">
        <f>VLOOKUP(Sector_Cust_Loc!D103,Customer!$D$2:$I$821,6,FALSE)</f>
        <v>4.4538443173887859E-2</v>
      </c>
      <c r="H103" s="30">
        <v>0</v>
      </c>
      <c r="I103" s="30">
        <v>0</v>
      </c>
    </row>
    <row r="104" spans="1:9">
      <c r="A104" s="40" t="s">
        <v>136</v>
      </c>
      <c r="B104" s="48" t="str">
        <f>VLOOKUP(A104,'GPCM-Cust'!$A$2:$C$874,3,FALSE)</f>
        <v>COM</v>
      </c>
      <c r="C104" s="40" t="s">
        <v>70</v>
      </c>
      <c r="D104" s="41" t="str">
        <f t="shared" si="3"/>
        <v>COM344M - PJME - NJ</v>
      </c>
      <c r="E104" s="28">
        <v>3436</v>
      </c>
      <c r="F104" s="26" t="str">
        <f t="shared" si="2"/>
        <v>COM3436</v>
      </c>
      <c r="G104" s="29">
        <f>VLOOKUP(Sector_Cust_Loc!D104,Customer!$D$2:$I$821,6,FALSE)</f>
        <v>9.2926314882767896E-2</v>
      </c>
      <c r="H104" s="30">
        <v>0</v>
      </c>
      <c r="I104" s="30">
        <v>0</v>
      </c>
    </row>
    <row r="105" spans="1:9">
      <c r="A105" s="40" t="s">
        <v>137</v>
      </c>
      <c r="B105" s="48" t="str">
        <f>VLOOKUP(A105,'GPCM-Cust'!$A$2:$C$874,3,FALSE)</f>
        <v>COM</v>
      </c>
      <c r="C105" s="40" t="s">
        <v>138</v>
      </c>
      <c r="D105" s="41" t="str">
        <f t="shared" si="3"/>
        <v>COM360M - MNIL</v>
      </c>
      <c r="E105" s="28">
        <v>3449</v>
      </c>
      <c r="F105" s="26" t="str">
        <f t="shared" si="2"/>
        <v>COM3449</v>
      </c>
      <c r="G105" s="29">
        <f>VLOOKUP(Sector_Cust_Loc!D105,Customer!$D$2:$I$821,6,FALSE)</f>
        <v>4.6783056289837671E-2</v>
      </c>
      <c r="H105" s="30">
        <v>0</v>
      </c>
      <c r="I105" s="30">
        <v>0</v>
      </c>
    </row>
    <row r="106" spans="1:9">
      <c r="A106" s="40" t="s">
        <v>139</v>
      </c>
      <c r="B106" s="48" t="str">
        <f>VLOOKUP(A106,'GPCM-Cust'!$A$2:$C$874,3,FALSE)</f>
        <v>COM</v>
      </c>
      <c r="C106" s="40" t="s">
        <v>138</v>
      </c>
      <c r="D106" s="41" t="str">
        <f t="shared" si="3"/>
        <v>COM364M - MNIL</v>
      </c>
      <c r="E106" s="28">
        <v>3447</v>
      </c>
      <c r="F106" s="26" t="str">
        <f t="shared" si="2"/>
        <v>COM3447</v>
      </c>
      <c r="G106" s="29">
        <f>VLOOKUP(Sector_Cust_Loc!D106,Customer!$D$2:$I$821,6,FALSE)</f>
        <v>0.4877447784057104</v>
      </c>
      <c r="H106" s="30">
        <v>0</v>
      </c>
      <c r="I106" s="30">
        <v>0</v>
      </c>
    </row>
    <row r="107" spans="1:9">
      <c r="A107" s="40" t="s">
        <v>140</v>
      </c>
      <c r="B107" s="48" t="str">
        <f>VLOOKUP(A107,'GPCM-Cust'!$A$2:$C$874,3,FALSE)</f>
        <v>COM</v>
      </c>
      <c r="C107" s="40" t="s">
        <v>45</v>
      </c>
      <c r="D107" s="41" t="str">
        <f t="shared" si="3"/>
        <v>COM367M - INDI</v>
      </c>
      <c r="E107" s="28">
        <v>3430</v>
      </c>
      <c r="F107" s="26" t="str">
        <f t="shared" si="2"/>
        <v>COM3430</v>
      </c>
      <c r="G107" s="29">
        <f>VLOOKUP(Sector_Cust_Loc!D107,Customer!$D$2:$I$821,6,FALSE)</f>
        <v>0.42898143980907899</v>
      </c>
      <c r="H107" s="30">
        <v>0</v>
      </c>
      <c r="I107" s="30">
        <v>0</v>
      </c>
    </row>
    <row r="108" spans="1:9">
      <c r="A108" s="40" t="s">
        <v>141</v>
      </c>
      <c r="B108" s="48" t="str">
        <f>VLOOKUP(A108,'GPCM-Cust'!$A$2:$C$874,3,FALSE)</f>
        <v>COM</v>
      </c>
      <c r="C108" s="40" t="s">
        <v>130</v>
      </c>
      <c r="D108" s="41" t="str">
        <f t="shared" si="3"/>
        <v>COM368M - MDKT - ND</v>
      </c>
      <c r="E108" s="28">
        <v>3443</v>
      </c>
      <c r="F108" s="26" t="str">
        <f t="shared" si="2"/>
        <v>COM3443</v>
      </c>
      <c r="G108" s="29">
        <f>VLOOKUP(Sector_Cust_Loc!D108,Customer!$D$2:$I$821,6,FALSE)</f>
        <v>0.34611388950321498</v>
      </c>
      <c r="H108" s="30">
        <v>0</v>
      </c>
      <c r="I108" s="30">
        <v>0</v>
      </c>
    </row>
    <row r="109" spans="1:9">
      <c r="A109" s="40" t="s">
        <v>141</v>
      </c>
      <c r="B109" s="48" t="str">
        <f>VLOOKUP(A109,'GPCM-Cust'!$A$2:$C$874,3,FALSE)</f>
        <v>COM</v>
      </c>
      <c r="C109" s="40" t="s">
        <v>67</v>
      </c>
      <c r="D109" s="41" t="str">
        <f t="shared" si="3"/>
        <v>COM368M - MMIN - MN</v>
      </c>
      <c r="E109" s="28">
        <v>3444</v>
      </c>
      <c r="F109" s="26" t="str">
        <f t="shared" si="2"/>
        <v>COM3444</v>
      </c>
      <c r="G109" s="29">
        <f>VLOOKUP(Sector_Cust_Loc!D109,Customer!$D$2:$I$821,6,FALSE)</f>
        <v>0.18275844505125599</v>
      </c>
      <c r="H109" s="30">
        <v>0</v>
      </c>
      <c r="I109" s="30">
        <v>0</v>
      </c>
    </row>
    <row r="110" spans="1:9">
      <c r="A110" s="40" t="s">
        <v>142</v>
      </c>
      <c r="B110" s="48" t="str">
        <f>VLOOKUP(A110,'GPCM-Cust'!$A$2:$C$874,3,FALSE)</f>
        <v>COM</v>
      </c>
      <c r="C110" s="40" t="s">
        <v>67</v>
      </c>
      <c r="D110" s="41" t="str">
        <f t="shared" si="3"/>
        <v>COM370M - MMIN - MN</v>
      </c>
      <c r="E110" s="28">
        <v>3445</v>
      </c>
      <c r="F110" s="26" t="str">
        <f t="shared" si="2"/>
        <v>COM3445</v>
      </c>
      <c r="G110" s="29">
        <f>VLOOKUP(Sector_Cust_Loc!D110,Customer!$D$2:$I$821,6,FALSE)</f>
        <v>3.4200534612432401E-2</v>
      </c>
      <c r="H110" s="30">
        <v>0</v>
      </c>
      <c r="I110" s="30">
        <v>0</v>
      </c>
    </row>
    <row r="111" spans="1:9">
      <c r="A111" s="40" t="s">
        <v>143</v>
      </c>
      <c r="B111" s="48" t="str">
        <f>VLOOKUP(A111,'GPCM-Cust'!$A$2:$C$874,3,FALSE)</f>
        <v>COM</v>
      </c>
      <c r="C111" s="40" t="s">
        <v>29</v>
      </c>
      <c r="D111" s="41" t="str">
        <f t="shared" si="3"/>
        <v>COM380M - PCNW - OR</v>
      </c>
      <c r="E111" s="28">
        <v>3324</v>
      </c>
      <c r="F111" s="26" t="str">
        <f t="shared" si="2"/>
        <v>COM3324</v>
      </c>
      <c r="G111" s="29">
        <f>VLOOKUP(Sector_Cust_Loc!D111,Customer!$D$2:$I$821,6,FALSE)</f>
        <v>0.779623144524905</v>
      </c>
      <c r="H111" s="30">
        <v>0</v>
      </c>
      <c r="I111" s="30">
        <v>0</v>
      </c>
    </row>
    <row r="112" spans="1:9">
      <c r="A112" s="40" t="s">
        <v>143</v>
      </c>
      <c r="B112" s="48" t="str">
        <f>VLOOKUP(A112,'GPCM-Cust'!$A$2:$C$874,3,FALSE)</f>
        <v>COM</v>
      </c>
      <c r="C112" s="40" t="s">
        <v>30</v>
      </c>
      <c r="D112" s="41" t="str">
        <f t="shared" si="3"/>
        <v>COM380M - PCNW - WA</v>
      </c>
      <c r="E112" s="28">
        <v>3446</v>
      </c>
      <c r="F112" s="26" t="str">
        <f t="shared" si="2"/>
        <v>COM3446</v>
      </c>
      <c r="G112" s="29">
        <f>VLOOKUP(Sector_Cust_Loc!D112,Customer!$D$2:$I$821,6,FALSE)</f>
        <v>3.7496250000000002E-2</v>
      </c>
      <c r="H112" s="30">
        <v>0</v>
      </c>
      <c r="I112" s="30">
        <v>0</v>
      </c>
    </row>
    <row r="113" spans="1:9">
      <c r="A113" s="40" t="s">
        <v>144</v>
      </c>
      <c r="B113" s="48" t="str">
        <f>VLOOKUP(A113,'GPCM-Cust'!$A$2:$C$874,3,FALSE)</f>
        <v>COM</v>
      </c>
      <c r="C113" s="40" t="s">
        <v>16</v>
      </c>
      <c r="D113" s="41" t="str">
        <f t="shared" si="3"/>
        <v>COM400M - SPPW - OK</v>
      </c>
      <c r="E113" s="28">
        <v>3456</v>
      </c>
      <c r="F113" s="26" t="str">
        <f t="shared" si="2"/>
        <v>COM3456</v>
      </c>
      <c r="G113" s="29">
        <f>VLOOKUP(Sector_Cust_Loc!D113,Customer!$D$2:$I$821,6,FALSE)</f>
        <v>0.809217065694532</v>
      </c>
      <c r="H113" s="30">
        <v>0</v>
      </c>
      <c r="I113" s="30">
        <v>0</v>
      </c>
    </row>
    <row r="114" spans="1:9">
      <c r="A114" s="40" t="s">
        <v>145</v>
      </c>
      <c r="B114" s="48" t="str">
        <f>VLOOKUP(A114,'GPCM-Cust'!$A$2:$C$874,3,FALSE)</f>
        <v>COM</v>
      </c>
      <c r="C114" s="40" t="s">
        <v>101</v>
      </c>
      <c r="D114" s="41" t="str">
        <f t="shared" si="3"/>
        <v>COM402M - MNBI - NE</v>
      </c>
      <c r="E114" s="28">
        <v>3441</v>
      </c>
      <c r="F114" s="26" t="str">
        <f t="shared" si="2"/>
        <v>COM3441</v>
      </c>
      <c r="G114" s="29">
        <f>VLOOKUP(Sector_Cust_Loc!D114,Customer!$D$2:$I$821,6,FALSE)</f>
        <v>0.34842828913643797</v>
      </c>
      <c r="H114" s="30">
        <v>0</v>
      </c>
      <c r="I114" s="30">
        <v>0</v>
      </c>
    </row>
    <row r="115" spans="1:9">
      <c r="A115" s="40" t="s">
        <v>146</v>
      </c>
      <c r="B115" s="48" t="str">
        <f>VLOOKUP(A115,'GPCM-Cust'!$A$2:$C$874,3,FALSE)</f>
        <v>COM</v>
      </c>
      <c r="C115" s="40" t="s">
        <v>147</v>
      </c>
      <c r="D115" s="41" t="str">
        <f t="shared" si="3"/>
        <v>COM410M - WNCA</v>
      </c>
      <c r="E115" s="28">
        <v>3321</v>
      </c>
      <c r="F115" s="26" t="str">
        <f t="shared" si="2"/>
        <v>COM3321</v>
      </c>
      <c r="G115" s="29">
        <f>VLOOKUP(Sector_Cust_Loc!D115,Customer!$D$2:$I$821,6,FALSE)</f>
        <v>0.49320000000000003</v>
      </c>
      <c r="H115" s="30">
        <v>0</v>
      </c>
      <c r="I115" s="30">
        <v>0</v>
      </c>
    </row>
    <row r="116" spans="1:9">
      <c r="A116" s="40" t="s">
        <v>148</v>
      </c>
      <c r="B116" s="48" t="str">
        <f>VLOOKUP(A116,'GPCM-Cust'!$A$2:$C$874,3,FALSE)</f>
        <v>COM</v>
      </c>
      <c r="C116" s="40" t="s">
        <v>149</v>
      </c>
      <c r="D116" s="41" t="str">
        <f t="shared" si="3"/>
        <v>COM416M - PJME - PA</v>
      </c>
      <c r="E116" s="28">
        <v>3452</v>
      </c>
      <c r="F116" s="26" t="str">
        <f t="shared" si="2"/>
        <v>COM3452</v>
      </c>
      <c r="G116" s="29">
        <f>VLOOKUP(Sector_Cust_Loc!D116,Customer!$D$2:$I$821,6,FALSE)</f>
        <v>0.263150411178949</v>
      </c>
      <c r="H116" s="30">
        <v>0</v>
      </c>
      <c r="I116" s="30">
        <v>0</v>
      </c>
    </row>
    <row r="117" spans="1:9">
      <c r="A117" s="40" t="s">
        <v>150</v>
      </c>
      <c r="B117" s="48" t="str">
        <f>VLOOKUP(A117,'GPCM-Cust'!$A$2:$C$874,3,FALSE)</f>
        <v>COM</v>
      </c>
      <c r="C117" s="40" t="s">
        <v>138</v>
      </c>
      <c r="D117" s="41" t="str">
        <f t="shared" si="3"/>
        <v>COM422M - MNIL</v>
      </c>
      <c r="E117" s="28">
        <v>3453</v>
      </c>
      <c r="F117" s="26" t="str">
        <f t="shared" si="2"/>
        <v>COM3453</v>
      </c>
      <c r="G117" s="29">
        <f>VLOOKUP(Sector_Cust_Loc!D117,Customer!$D$2:$I$821,6,FALSE)</f>
        <v>0.23530479347710803</v>
      </c>
      <c r="H117" s="30">
        <v>0</v>
      </c>
      <c r="I117" s="30">
        <v>0</v>
      </c>
    </row>
    <row r="118" spans="1:9">
      <c r="A118" s="40" t="s">
        <v>151</v>
      </c>
      <c r="B118" s="48" t="str">
        <f>VLOOKUP(A118,'GPCM-Cust'!$A$2:$C$874,3,FALSE)</f>
        <v>COM</v>
      </c>
      <c r="C118" s="40" t="s">
        <v>152</v>
      </c>
      <c r="D118" s="41" t="str">
        <f t="shared" si="3"/>
        <v>COM428M - NOPA - PA</v>
      </c>
      <c r="E118" s="28">
        <v>3908</v>
      </c>
      <c r="F118" s="26" t="str">
        <f t="shared" si="2"/>
        <v>COM3908</v>
      </c>
      <c r="G118" s="29">
        <f>VLOOKUP(Sector_Cust_Loc!D118,Customer!$D$2:$I$821,6,FALSE)</f>
        <v>8.4936685216796384E-2</v>
      </c>
      <c r="H118" s="30">
        <v>0</v>
      </c>
      <c r="I118" s="30">
        <v>0</v>
      </c>
    </row>
    <row r="119" spans="1:9">
      <c r="A119" s="40" t="s">
        <v>153</v>
      </c>
      <c r="B119" s="48" t="str">
        <f>VLOOKUP(A119,'GPCM-Cust'!$A$2:$C$874,3,FALSE)</f>
        <v>COM</v>
      </c>
      <c r="C119" s="40" t="s">
        <v>57</v>
      </c>
      <c r="D119" s="41" t="str">
        <f t="shared" si="3"/>
        <v>COM430M - PJMW - PA</v>
      </c>
      <c r="E119" s="28">
        <v>3455</v>
      </c>
      <c r="F119" s="26" t="str">
        <f t="shared" si="2"/>
        <v>COM3455</v>
      </c>
      <c r="G119" s="29">
        <f>VLOOKUP(Sector_Cust_Loc!D119,Customer!$D$2:$I$821,6,FALSE)</f>
        <v>4.7737159794486506E-2</v>
      </c>
      <c r="H119" s="30">
        <v>0</v>
      </c>
      <c r="I119" s="30">
        <v>0</v>
      </c>
    </row>
    <row r="120" spans="1:9">
      <c r="A120" s="40" t="s">
        <v>154</v>
      </c>
      <c r="B120" s="48" t="str">
        <f>VLOOKUP(A120,'GPCM-Cust'!$A$2:$C$874,3,FALSE)</f>
        <v>COM</v>
      </c>
      <c r="C120" s="40" t="s">
        <v>149</v>
      </c>
      <c r="D120" s="41" t="str">
        <f t="shared" si="3"/>
        <v>COM432M - PJME - PA</v>
      </c>
      <c r="E120" s="28">
        <v>3545</v>
      </c>
      <c r="F120" s="26" t="str">
        <f t="shared" si="2"/>
        <v>COM3545</v>
      </c>
      <c r="G120" s="29">
        <f>VLOOKUP(Sector_Cust_Loc!D120,Customer!$D$2:$I$821,6,FALSE)</f>
        <v>0.19802398807363975</v>
      </c>
      <c r="H120" s="30">
        <v>0</v>
      </c>
      <c r="I120" s="30">
        <v>0</v>
      </c>
    </row>
    <row r="121" spans="1:9">
      <c r="A121" s="40" t="s">
        <v>155</v>
      </c>
      <c r="B121" s="48" t="str">
        <f>VLOOKUP(A121,'GPCM-Cust'!$A$2:$C$874,3,FALSE)</f>
        <v>COM</v>
      </c>
      <c r="C121" s="40" t="s">
        <v>156</v>
      </c>
      <c r="D121" s="41" t="str">
        <f t="shared" si="3"/>
        <v>COM434M - VCAR - NC</v>
      </c>
      <c r="E121" s="28">
        <v>3513</v>
      </c>
      <c r="F121" s="26" t="str">
        <f t="shared" si="2"/>
        <v>COM3513</v>
      </c>
      <c r="G121" s="29">
        <f>VLOOKUP(Sector_Cust_Loc!D121,Customer!$D$2:$I$821,6,FALSE)</f>
        <v>0.61993156775454406</v>
      </c>
      <c r="H121" s="30">
        <v>0</v>
      </c>
      <c r="I121" s="30">
        <v>0</v>
      </c>
    </row>
    <row r="122" spans="1:9">
      <c r="A122" s="40" t="s">
        <v>155</v>
      </c>
      <c r="B122" s="48" t="str">
        <f>VLOOKUP(A122,'GPCM-Cust'!$A$2:$C$874,3,FALSE)</f>
        <v>COM</v>
      </c>
      <c r="C122" s="40" t="s">
        <v>78</v>
      </c>
      <c r="D122" s="41" t="str">
        <f t="shared" si="3"/>
        <v>COM434M - VCAR - SC</v>
      </c>
      <c r="E122" s="28">
        <v>3390</v>
      </c>
      <c r="F122" s="26" t="str">
        <f t="shared" si="2"/>
        <v>COM3390</v>
      </c>
      <c r="G122" s="29">
        <f>VLOOKUP(Sector_Cust_Loc!D122,Customer!$D$2:$I$821,6,FALSE)</f>
        <v>0.216983594587569</v>
      </c>
      <c r="H122" s="30">
        <v>0</v>
      </c>
      <c r="I122" s="30">
        <v>0</v>
      </c>
    </row>
    <row r="123" spans="1:9">
      <c r="A123" s="40" t="s">
        <v>157</v>
      </c>
      <c r="B123" s="48" t="str">
        <f>VLOOKUP(A123,'GPCM-Cust'!$A$2:$C$874,3,FALSE)</f>
        <v>COM</v>
      </c>
      <c r="C123" s="40" t="s">
        <v>89</v>
      </c>
      <c r="D123" s="41" t="str">
        <f t="shared" si="3"/>
        <v>COM438M - AZNM - NM</v>
      </c>
      <c r="E123" s="28">
        <v>3315</v>
      </c>
      <c r="F123" s="26" t="str">
        <f t="shared" si="2"/>
        <v>COM3315</v>
      </c>
      <c r="G123" s="29">
        <f>VLOOKUP(Sector_Cust_Loc!D123,Customer!$D$2:$I$821,6,FALSE)</f>
        <v>0.85600902034880999</v>
      </c>
      <c r="H123" s="30">
        <v>0</v>
      </c>
      <c r="I123" s="30">
        <v>0</v>
      </c>
    </row>
    <row r="124" spans="1:9">
      <c r="A124" s="40" t="s">
        <v>158</v>
      </c>
      <c r="B124" s="48" t="str">
        <f>VLOOKUP(A124,'GPCM-Cust'!$A$2:$C$874,3,FALSE)</f>
        <v>COM</v>
      </c>
      <c r="C124" s="40" t="s">
        <v>159</v>
      </c>
      <c r="D124" s="41" t="str">
        <f t="shared" si="3"/>
        <v>COM446M - NENE - RI</v>
      </c>
      <c r="E124" s="28">
        <v>3460</v>
      </c>
      <c r="F124" s="26" t="str">
        <f t="shared" si="2"/>
        <v>COM3460</v>
      </c>
      <c r="G124" s="29">
        <f>VLOOKUP(Sector_Cust_Loc!D124,Customer!$D$2:$I$821,6,FALSE)</f>
        <v>1</v>
      </c>
      <c r="H124" s="30">
        <v>0</v>
      </c>
      <c r="I124" s="30">
        <v>0</v>
      </c>
    </row>
    <row r="125" spans="1:9">
      <c r="A125" s="40" t="s">
        <v>160</v>
      </c>
      <c r="B125" s="48" t="str">
        <f>VLOOKUP(A125,'GPCM-Cust'!$A$2:$C$874,3,FALSE)</f>
        <v>COM</v>
      </c>
      <c r="C125" s="40" t="s">
        <v>52</v>
      </c>
      <c r="D125" s="41" t="str">
        <f t="shared" si="3"/>
        <v>COM448M - WECO</v>
      </c>
      <c r="E125" s="28">
        <v>3461</v>
      </c>
      <c r="F125" s="26" t="str">
        <f t="shared" si="2"/>
        <v>COM3461</v>
      </c>
      <c r="G125" s="29">
        <f>VLOOKUP(Sector_Cust_Loc!D125,Customer!$D$2:$I$821,6,FALSE)</f>
        <v>0.53281083297708898</v>
      </c>
      <c r="H125" s="30">
        <v>0</v>
      </c>
      <c r="I125" s="30">
        <v>0</v>
      </c>
    </row>
    <row r="126" spans="1:9">
      <c r="A126" s="40" t="s">
        <v>160</v>
      </c>
      <c r="B126" s="48" t="str">
        <f>VLOOKUP(A126,'GPCM-Cust'!$A$2:$C$874,3,FALSE)</f>
        <v>COM</v>
      </c>
      <c r="C126" s="40" t="s">
        <v>161</v>
      </c>
      <c r="D126" s="41" t="str">
        <f t="shared" si="3"/>
        <v>COM448M - WWCO</v>
      </c>
      <c r="E126" s="28">
        <v>3462</v>
      </c>
      <c r="F126" s="26" t="str">
        <f t="shared" si="2"/>
        <v>COM3462</v>
      </c>
      <c r="G126" s="29">
        <f>VLOOKUP(Sector_Cust_Loc!D126,Customer!$D$2:$I$821,6,FALSE)</f>
        <v>0.100000000000097</v>
      </c>
      <c r="H126" s="30">
        <v>0</v>
      </c>
      <c r="I126" s="30">
        <v>0</v>
      </c>
    </row>
    <row r="127" spans="1:9">
      <c r="A127" s="40" t="s">
        <v>162</v>
      </c>
      <c r="B127" s="48" t="str">
        <f>VLOOKUP(A127,'GPCM-Cust'!$A$2:$C$874,3,FALSE)</f>
        <v>COM</v>
      </c>
      <c r="C127" s="40" t="s">
        <v>156</v>
      </c>
      <c r="D127" s="41" t="str">
        <f t="shared" si="3"/>
        <v>COM450M - VCAR - NC</v>
      </c>
      <c r="E127" s="28">
        <v>3463</v>
      </c>
      <c r="F127" s="26" t="str">
        <f t="shared" si="2"/>
        <v>COM3463</v>
      </c>
      <c r="G127" s="29">
        <f>VLOOKUP(Sector_Cust_Loc!D127,Customer!$D$2:$I$821,6,FALSE)</f>
        <v>0.27479669341655899</v>
      </c>
      <c r="H127" s="30">
        <v>0</v>
      </c>
      <c r="I127" s="30">
        <v>0</v>
      </c>
    </row>
    <row r="128" spans="1:9">
      <c r="A128" s="40" t="s">
        <v>163</v>
      </c>
      <c r="B128" s="48" t="str">
        <f>VLOOKUP(A128,'GPCM-Cust'!$A$2:$C$874,3,FALSE)</f>
        <v>COM</v>
      </c>
      <c r="C128" s="40" t="s">
        <v>70</v>
      </c>
      <c r="D128" s="41" t="str">
        <f t="shared" si="3"/>
        <v>COM452M - PJME - NJ</v>
      </c>
      <c r="E128" s="28">
        <v>3496</v>
      </c>
      <c r="F128" s="26" t="str">
        <f t="shared" si="2"/>
        <v>COM3496</v>
      </c>
      <c r="G128" s="29">
        <f>VLOOKUP(Sector_Cust_Loc!D128,Customer!$D$2:$I$821,6,FALSE)</f>
        <v>0.74973258892283101</v>
      </c>
      <c r="H128" s="30">
        <v>0</v>
      </c>
      <c r="I128" s="30">
        <v>0</v>
      </c>
    </row>
    <row r="129" spans="1:9">
      <c r="A129" s="40" t="s">
        <v>164</v>
      </c>
      <c r="B129" s="48" t="str">
        <f>VLOOKUP(A129,'GPCM-Cust'!$A$2:$C$874,3,FALSE)</f>
        <v>COM</v>
      </c>
      <c r="C129" s="40" t="s">
        <v>32</v>
      </c>
      <c r="D129" s="41" t="str">
        <f t="shared" si="3"/>
        <v>COM454M - VCAR - VA</v>
      </c>
      <c r="E129" s="28">
        <v>3465</v>
      </c>
      <c r="F129" s="26" t="str">
        <f t="shared" si="2"/>
        <v>COM3465</v>
      </c>
      <c r="G129" s="29">
        <f>VLOOKUP(Sector_Cust_Loc!D129,Customer!$D$2:$I$821,6,FALSE)</f>
        <v>8.8200110687332106E-2</v>
      </c>
      <c r="H129" s="30">
        <v>0</v>
      </c>
      <c r="I129" s="30">
        <v>0</v>
      </c>
    </row>
    <row r="130" spans="1:9">
      <c r="A130" s="40" t="s">
        <v>165</v>
      </c>
      <c r="B130" s="48" t="str">
        <f>VLOOKUP(A130,'GPCM-Cust'!$A$2:$C$874,3,FALSE)</f>
        <v>COM</v>
      </c>
      <c r="C130" s="40" t="s">
        <v>32</v>
      </c>
      <c r="D130" s="41" t="str">
        <f t="shared" si="3"/>
        <v>COM458M - VCAR - VA</v>
      </c>
      <c r="E130" s="28">
        <v>3464</v>
      </c>
      <c r="F130" s="26" t="str">
        <f t="shared" ref="F130:F193" si="4">CONCATENATE(B130,E130)</f>
        <v>COM3464</v>
      </c>
      <c r="G130" s="29">
        <f>VLOOKUP(Sector_Cust_Loc!D130,Customer!$D$2:$I$821,6,FALSE)</f>
        <v>4.3460895982326997E-2</v>
      </c>
      <c r="H130" s="30">
        <v>0</v>
      </c>
      <c r="I130" s="30">
        <v>0</v>
      </c>
    </row>
    <row r="131" spans="1:9">
      <c r="A131" s="40" t="s">
        <v>166</v>
      </c>
      <c r="B131" s="48" t="str">
        <f>VLOOKUP(A131,'GPCM-Cust'!$A$2:$C$874,3,FALSE)</f>
        <v>COM</v>
      </c>
      <c r="C131" s="40" t="s">
        <v>167</v>
      </c>
      <c r="D131" s="41" t="str">
        <f t="shared" ref="D131:D194" si="5">CONCATENATE(A131,C131)</f>
        <v>COM464M - SCSN</v>
      </c>
      <c r="E131" s="28">
        <v>3305</v>
      </c>
      <c r="F131" s="26" t="str">
        <f t="shared" si="4"/>
        <v>COM3305</v>
      </c>
      <c r="G131" s="29">
        <f>VLOOKUP(Sector_Cust_Loc!D131,Customer!$D$2:$I$821,6,FALSE)</f>
        <v>6.4746568062171606E-2</v>
      </c>
      <c r="H131" s="30">
        <v>0</v>
      </c>
      <c r="I131" s="30">
        <v>0</v>
      </c>
    </row>
    <row r="132" spans="1:9">
      <c r="A132" s="40" t="s">
        <v>168</v>
      </c>
      <c r="B132" s="48" t="str">
        <f>VLOOKUP(A132,'GPCM-Cust'!$A$2:$C$874,3,FALSE)</f>
        <v>COM</v>
      </c>
      <c r="C132" s="40" t="s">
        <v>169</v>
      </c>
      <c r="D132" s="41" t="str">
        <f t="shared" si="5"/>
        <v>COM472M - NONV</v>
      </c>
      <c r="E132" s="28">
        <v>3469</v>
      </c>
      <c r="F132" s="26" t="str">
        <f t="shared" si="4"/>
        <v>COM3469</v>
      </c>
      <c r="G132" s="29">
        <f>VLOOKUP(Sector_Cust_Loc!D132,Customer!$D$2:$I$821,6,FALSE)</f>
        <v>0.22472989055082601</v>
      </c>
      <c r="H132" s="30">
        <v>0</v>
      </c>
      <c r="I132" s="30">
        <v>0</v>
      </c>
    </row>
    <row r="133" spans="1:9">
      <c r="A133" s="40" t="s">
        <v>170</v>
      </c>
      <c r="B133" s="48" t="str">
        <f>VLOOKUP(A133,'GPCM-Cust'!$A$2:$C$874,3,FALSE)</f>
        <v>COM</v>
      </c>
      <c r="C133" s="40" t="s">
        <v>78</v>
      </c>
      <c r="D133" s="41" t="str">
        <f t="shared" si="5"/>
        <v>COM476M - VCAR - SC</v>
      </c>
      <c r="E133" s="28">
        <v>3470</v>
      </c>
      <c r="F133" s="26" t="str">
        <f t="shared" si="4"/>
        <v>COM3470</v>
      </c>
      <c r="G133" s="29">
        <f>VLOOKUP(Sector_Cust_Loc!D133,Customer!$D$2:$I$821,6,FALSE)</f>
        <v>0.58796385146043495</v>
      </c>
      <c r="H133" s="30">
        <v>0</v>
      </c>
      <c r="I133" s="30">
        <v>0</v>
      </c>
    </row>
    <row r="134" spans="1:9">
      <c r="A134" s="40" t="s">
        <v>171</v>
      </c>
      <c r="B134" s="48" t="str">
        <f>VLOOKUP(A134,'GPCM-Cust'!$A$2:$C$874,3,FALSE)</f>
        <v>COM</v>
      </c>
      <c r="C134" s="40" t="s">
        <v>70</v>
      </c>
      <c r="D134" s="41" t="str">
        <f t="shared" si="5"/>
        <v>COM480M - PJME - NJ</v>
      </c>
      <c r="E134" s="28">
        <v>3471</v>
      </c>
      <c r="F134" s="26" t="str">
        <f t="shared" si="4"/>
        <v>COM3471</v>
      </c>
      <c r="G134" s="29">
        <f>VLOOKUP(Sector_Cust_Loc!D134,Customer!$D$2:$I$821,6,FALSE)</f>
        <v>8.3487278608408294E-2</v>
      </c>
      <c r="H134" s="30">
        <v>0</v>
      </c>
      <c r="I134" s="30">
        <v>0</v>
      </c>
    </row>
    <row r="135" spans="1:9">
      <c r="A135" s="40" t="s">
        <v>172</v>
      </c>
      <c r="B135" s="48" t="str">
        <f>VLOOKUP(A135,'GPCM-Cust'!$A$2:$C$874,3,FALSE)</f>
        <v>COM</v>
      </c>
      <c r="C135" s="40" t="s">
        <v>10</v>
      </c>
      <c r="D135" s="41" t="str">
        <f t="shared" si="5"/>
        <v>COM482M - STHN - AL</v>
      </c>
      <c r="E135" s="28">
        <v>3472</v>
      </c>
      <c r="F135" s="26" t="str">
        <f t="shared" si="4"/>
        <v>COM3472</v>
      </c>
      <c r="G135" s="29">
        <f>VLOOKUP(Sector_Cust_Loc!D135,Customer!$D$2:$I$821,6,FALSE)</f>
        <v>1.29951992343762E-2</v>
      </c>
      <c r="H135" s="30">
        <v>0</v>
      </c>
      <c r="I135" s="30">
        <v>0</v>
      </c>
    </row>
    <row r="136" spans="1:9">
      <c r="A136" s="40" t="s">
        <v>173</v>
      </c>
      <c r="B136" s="48" t="str">
        <f>VLOOKUP(A136,'GPCM-Cust'!$A$2:$C$874,3,FALSE)</f>
        <v>COM</v>
      </c>
      <c r="C136" s="40" t="s">
        <v>167</v>
      </c>
      <c r="D136" s="41" t="str">
        <f t="shared" si="5"/>
        <v>COM486M - SCSN</v>
      </c>
      <c r="E136" s="28">
        <v>3306</v>
      </c>
      <c r="F136" s="26" t="str">
        <f t="shared" si="4"/>
        <v>COM3306</v>
      </c>
      <c r="G136" s="29">
        <f>VLOOKUP(Sector_Cust_Loc!D136,Customer!$D$2:$I$821,6,FALSE)</f>
        <v>0.41644374034310039</v>
      </c>
      <c r="H136" s="30">
        <v>0</v>
      </c>
      <c r="I136" s="30">
        <v>0</v>
      </c>
    </row>
    <row r="137" spans="1:9">
      <c r="A137" s="40" t="s">
        <v>174</v>
      </c>
      <c r="B137" s="48" t="str">
        <f>VLOOKUP(A137,'GPCM-Cust'!$A$2:$C$874,3,FALSE)</f>
        <v>COM</v>
      </c>
      <c r="C137" s="40" t="s">
        <v>61</v>
      </c>
      <c r="D137" s="41" t="str">
        <f t="shared" si="5"/>
        <v>COM488M - NEWE - CT</v>
      </c>
      <c r="E137" s="28">
        <v>3899</v>
      </c>
      <c r="F137" s="26" t="str">
        <f t="shared" si="4"/>
        <v>COM3899</v>
      </c>
      <c r="G137" s="29">
        <f>VLOOKUP(Sector_Cust_Loc!D137,Customer!$D$2:$I$821,6,FALSE)</f>
        <v>0.30706240133623303</v>
      </c>
      <c r="H137" s="30">
        <v>0</v>
      </c>
      <c r="I137" s="30">
        <v>0</v>
      </c>
    </row>
    <row r="138" spans="1:9">
      <c r="A138" s="40" t="s">
        <v>175</v>
      </c>
      <c r="B138" s="48" t="str">
        <f>VLOOKUP(A138,'GPCM-Cust'!$A$2:$C$874,3,FALSE)</f>
        <v>COM</v>
      </c>
      <c r="C138" s="40" t="s">
        <v>45</v>
      </c>
      <c r="D138" s="41" t="str">
        <f t="shared" si="5"/>
        <v>COM490M - INDI</v>
      </c>
      <c r="E138" s="28">
        <v>3489</v>
      </c>
      <c r="F138" s="26" t="str">
        <f t="shared" si="4"/>
        <v>COM3489</v>
      </c>
      <c r="G138" s="29">
        <f>VLOOKUP(Sector_Cust_Loc!D138,Customer!$D$2:$I$821,6,FALSE)</f>
        <v>6.7321267088893799E-2</v>
      </c>
      <c r="H138" s="30">
        <v>0</v>
      </c>
      <c r="I138" s="30">
        <v>0</v>
      </c>
    </row>
    <row r="139" spans="1:9">
      <c r="A139" s="40" t="s">
        <v>176</v>
      </c>
      <c r="B139" s="48" t="str">
        <f>VLOOKUP(A139,'GPCM-Cust'!$A$2:$C$874,3,FALSE)</f>
        <v>COM</v>
      </c>
      <c r="C139" s="40" t="s">
        <v>177</v>
      </c>
      <c r="D139" s="41" t="str">
        <f t="shared" si="5"/>
        <v>COM494M - SPPN - MO</v>
      </c>
      <c r="E139" s="28">
        <v>3473</v>
      </c>
      <c r="F139" s="26" t="str">
        <f t="shared" si="4"/>
        <v>COM3473</v>
      </c>
      <c r="G139" s="29">
        <f>VLOOKUP(Sector_Cust_Loc!D139,Customer!$D$2:$I$821,6,FALSE)</f>
        <v>0.38339675396623801</v>
      </c>
      <c r="H139" s="30">
        <v>0</v>
      </c>
      <c r="I139" s="30">
        <v>0</v>
      </c>
    </row>
    <row r="140" spans="1:9">
      <c r="A140" s="40" t="s">
        <v>178</v>
      </c>
      <c r="B140" s="48" t="str">
        <f>VLOOKUP(A140,'GPCM-Cust'!$A$2:$C$874,3,FALSE)</f>
        <v>COM</v>
      </c>
      <c r="C140" s="40" t="s">
        <v>47</v>
      </c>
      <c r="D140" s="41" t="str">
        <f t="shared" si="5"/>
        <v>COM496M - AZNM - AZ</v>
      </c>
      <c r="E140" s="28">
        <v>3299</v>
      </c>
      <c r="F140" s="26" t="str">
        <f t="shared" si="4"/>
        <v>COM3299</v>
      </c>
      <c r="G140" s="29">
        <f>VLOOKUP(Sector_Cust_Loc!D140,Customer!$D$2:$I$821,6,FALSE)</f>
        <v>0.78520000000000001</v>
      </c>
      <c r="H140" s="30">
        <v>0</v>
      </c>
      <c r="I140" s="30">
        <v>0</v>
      </c>
    </row>
    <row r="141" spans="1:9">
      <c r="A141" s="40" t="s">
        <v>179</v>
      </c>
      <c r="B141" s="48" t="str">
        <f>VLOOKUP(A141,'GPCM-Cust'!$A$2:$C$874,3,FALSE)</f>
        <v>COM</v>
      </c>
      <c r="C141" s="40" t="s">
        <v>167</v>
      </c>
      <c r="D141" s="41" t="str">
        <f t="shared" si="5"/>
        <v>COM498M - SCSN</v>
      </c>
      <c r="E141" s="28">
        <v>3307</v>
      </c>
      <c r="F141" s="26" t="str">
        <f t="shared" si="4"/>
        <v>COM3307</v>
      </c>
      <c r="G141" s="29">
        <f>VLOOKUP(Sector_Cust_Loc!D141,Customer!$D$2:$I$821,6,FALSE)</f>
        <v>1.4127511027063784E-2</v>
      </c>
      <c r="H141" s="30">
        <v>0</v>
      </c>
      <c r="I141" s="30">
        <v>0</v>
      </c>
    </row>
    <row r="142" spans="1:9">
      <c r="A142" s="40" t="s">
        <v>180</v>
      </c>
      <c r="B142" s="48" t="str">
        <f>VLOOKUP(A142,'GPCM-Cust'!$A$2:$C$874,3,FALSE)</f>
        <v>COM</v>
      </c>
      <c r="C142" s="40" t="s">
        <v>169</v>
      </c>
      <c r="D142" s="41" t="str">
        <f t="shared" si="5"/>
        <v>COM500M - NONV</v>
      </c>
      <c r="E142" s="28">
        <v>3476</v>
      </c>
      <c r="F142" s="26" t="str">
        <f t="shared" si="4"/>
        <v>COM3476</v>
      </c>
      <c r="G142" s="29">
        <f>VLOOKUP(Sector_Cust_Loc!D142,Customer!$D$2:$I$821,6,FALSE)</f>
        <v>5.9997686788276001E-2</v>
      </c>
      <c r="H142" s="30">
        <v>0</v>
      </c>
      <c r="I142" s="30">
        <v>0</v>
      </c>
    </row>
    <row r="143" spans="1:9">
      <c r="A143" s="40" t="s">
        <v>180</v>
      </c>
      <c r="B143" s="48" t="str">
        <f>VLOOKUP(A143,'GPCM-Cust'!$A$2:$C$874,3,FALSE)</f>
        <v>COM</v>
      </c>
      <c r="C143" s="40" t="s">
        <v>181</v>
      </c>
      <c r="D143" s="41" t="str">
        <f t="shared" si="5"/>
        <v>COM500M - SONV</v>
      </c>
      <c r="E143" s="28">
        <v>3477</v>
      </c>
      <c r="F143" s="26" t="str">
        <f t="shared" si="4"/>
        <v>COM3477</v>
      </c>
      <c r="G143" s="29">
        <f>VLOOKUP(Sector_Cust_Loc!D143,Customer!$D$2:$I$821,6,FALSE)</f>
        <v>0.71527242266089797</v>
      </c>
      <c r="H143" s="30">
        <v>0</v>
      </c>
      <c r="I143" s="30">
        <v>0</v>
      </c>
    </row>
    <row r="144" spans="1:9">
      <c r="A144" s="40" t="s">
        <v>182</v>
      </c>
      <c r="B144" s="48" t="str">
        <f>VLOOKUP(A144,'GPCM-Cust'!$A$2:$C$874,3,FALSE)</f>
        <v>COM</v>
      </c>
      <c r="C144" s="40" t="s">
        <v>177</v>
      </c>
      <c r="D144" s="41" t="str">
        <f t="shared" si="5"/>
        <v>COM502M - SPPN - MO</v>
      </c>
      <c r="E144" s="28">
        <v>3478</v>
      </c>
      <c r="F144" s="26" t="str">
        <f t="shared" si="4"/>
        <v>COM3478</v>
      </c>
      <c r="G144" s="29">
        <f>VLOOKUP(Sector_Cust_Loc!D144,Customer!$D$2:$I$821,6,FALSE)</f>
        <v>6.2522180662084703E-2</v>
      </c>
      <c r="H144" s="30">
        <v>0</v>
      </c>
      <c r="I144" s="30">
        <v>0</v>
      </c>
    </row>
    <row r="145" spans="1:9">
      <c r="A145" s="40" t="s">
        <v>183</v>
      </c>
      <c r="B145" s="48" t="str">
        <f>VLOOKUP(A145,'GPCM-Cust'!$A$2:$C$874,3,FALSE)</f>
        <v>COM</v>
      </c>
      <c r="C145" s="40" t="s">
        <v>177</v>
      </c>
      <c r="D145" s="41" t="str">
        <f t="shared" si="5"/>
        <v>COM522M - SPPN - MO</v>
      </c>
      <c r="E145" s="28">
        <v>3890</v>
      </c>
      <c r="F145" s="26" t="str">
        <f t="shared" si="4"/>
        <v>COM3890</v>
      </c>
      <c r="G145" s="29">
        <f>VLOOKUP(Sector_Cust_Loc!D145,Customer!$D$2:$I$821,6,FALSE)</f>
        <v>3.27992767060434E-2</v>
      </c>
      <c r="H145" s="30">
        <v>0</v>
      </c>
      <c r="I145" s="30">
        <v>0</v>
      </c>
    </row>
    <row r="146" spans="1:9">
      <c r="A146" s="40" t="s">
        <v>183</v>
      </c>
      <c r="B146" s="48" t="str">
        <f>VLOOKUP(A146,'GPCM-Cust'!$A$2:$C$874,3,FALSE)</f>
        <v>COM</v>
      </c>
      <c r="C146" s="40" t="s">
        <v>20</v>
      </c>
      <c r="D146" s="41" t="str">
        <f t="shared" si="5"/>
        <v>COM522M - STHN - GA</v>
      </c>
      <c r="E146" s="28">
        <v>3889</v>
      </c>
      <c r="F146" s="26" t="str">
        <f t="shared" si="4"/>
        <v>COM3889</v>
      </c>
      <c r="G146" s="29">
        <f>VLOOKUP(Sector_Cust_Loc!D146,Customer!$D$2:$I$821,6,FALSE)</f>
        <v>3.3055472695918603E-2</v>
      </c>
      <c r="H146" s="30">
        <v>0</v>
      </c>
      <c r="I146" s="30">
        <v>0</v>
      </c>
    </row>
    <row r="147" spans="1:9">
      <c r="A147" s="40" t="s">
        <v>183</v>
      </c>
      <c r="B147" s="48" t="str">
        <f>VLOOKUP(A147,'GPCM-Cust'!$A$2:$C$874,3,FALSE)</f>
        <v>COM</v>
      </c>
      <c r="C147" s="40" t="s">
        <v>34</v>
      </c>
      <c r="D147" s="41" t="str">
        <f t="shared" si="5"/>
        <v>COM522M - STVA - TN</v>
      </c>
      <c r="E147" s="28">
        <v>3888</v>
      </c>
      <c r="F147" s="26" t="str">
        <f t="shared" si="4"/>
        <v>COM3888</v>
      </c>
      <c r="G147" s="29">
        <f>VLOOKUP(Sector_Cust_Loc!D147,Customer!$D$2:$I$821,6,FALSE)</f>
        <v>9.2424341557883594E-2</v>
      </c>
      <c r="H147" s="30">
        <v>0</v>
      </c>
      <c r="I147" s="30">
        <v>0</v>
      </c>
    </row>
    <row r="148" spans="1:9">
      <c r="A148" s="40" t="s">
        <v>183</v>
      </c>
      <c r="B148" s="48" t="str">
        <f>VLOOKUP(A148,'GPCM-Cust'!$A$2:$C$874,3,FALSE)</f>
        <v>COM</v>
      </c>
      <c r="C148" s="40" t="s">
        <v>32</v>
      </c>
      <c r="D148" s="41" t="str">
        <f t="shared" si="5"/>
        <v>COM522M - VCAR - VA</v>
      </c>
      <c r="E148" s="28">
        <v>3887</v>
      </c>
      <c r="F148" s="26" t="str">
        <f t="shared" si="4"/>
        <v>COM3887</v>
      </c>
      <c r="G148" s="29">
        <f>VLOOKUP(Sector_Cust_Loc!D148,Customer!$D$2:$I$821,6,FALSE)</f>
        <v>3.2919184968129102E-2</v>
      </c>
      <c r="H148" s="30">
        <v>0</v>
      </c>
      <c r="I148" s="30">
        <v>0</v>
      </c>
    </row>
    <row r="149" spans="1:9">
      <c r="A149" s="40" t="s">
        <v>184</v>
      </c>
      <c r="B149" s="48" t="str">
        <f>VLOOKUP(A149,'GPCM-Cust'!$A$2:$C$874,3,FALSE)</f>
        <v>COM</v>
      </c>
      <c r="C149" s="40" t="s">
        <v>57</v>
      </c>
      <c r="D149" s="41" t="str">
        <f t="shared" si="5"/>
        <v>COM528M - PJMW - PA</v>
      </c>
      <c r="E149" s="28">
        <v>3466</v>
      </c>
      <c r="F149" s="26" t="str">
        <f t="shared" si="4"/>
        <v>COM3466</v>
      </c>
      <c r="G149" s="29">
        <f>VLOOKUP(Sector_Cust_Loc!D149,Customer!$D$2:$I$821,6,FALSE)</f>
        <v>9.6150775946723985E-2</v>
      </c>
      <c r="H149" s="30">
        <v>0</v>
      </c>
      <c r="I149" s="30">
        <v>0</v>
      </c>
    </row>
    <row r="150" spans="1:9">
      <c r="A150" s="40" t="s">
        <v>185</v>
      </c>
      <c r="B150" s="48" t="str">
        <f>VLOOKUP(A150,'GPCM-Cust'!$A$2:$C$874,3,FALSE)</f>
        <v>COM</v>
      </c>
      <c r="C150" s="40" t="s">
        <v>54</v>
      </c>
      <c r="D150" s="41" t="str">
        <f t="shared" si="5"/>
        <v>COM536M - SOKY</v>
      </c>
      <c r="E150" s="28">
        <v>3481</v>
      </c>
      <c r="F150" s="26" t="str">
        <f t="shared" si="4"/>
        <v>COM3481</v>
      </c>
      <c r="G150" s="29">
        <f>VLOOKUP(Sector_Cust_Loc!D150,Customer!$D$2:$I$821,6,FALSE)</f>
        <v>0.121351879917776</v>
      </c>
      <c r="H150" s="30">
        <v>0</v>
      </c>
      <c r="I150" s="30">
        <v>0</v>
      </c>
    </row>
    <row r="151" spans="1:9">
      <c r="A151" s="40" t="s">
        <v>186</v>
      </c>
      <c r="B151" s="48" t="str">
        <f>VLOOKUP(A151,'GPCM-Cust'!$A$2:$C$874,3,FALSE)</f>
        <v>COM</v>
      </c>
      <c r="C151" s="40" t="s">
        <v>187</v>
      </c>
      <c r="D151" s="41" t="str">
        <f t="shared" si="5"/>
        <v>COM544M - NENE - VT</v>
      </c>
      <c r="E151" s="28">
        <v>3459</v>
      </c>
      <c r="F151" s="26" t="str">
        <f t="shared" si="4"/>
        <v>COM3459</v>
      </c>
      <c r="G151" s="29">
        <f>VLOOKUP(Sector_Cust_Loc!D151,Customer!$D$2:$I$821,6,FALSE)</f>
        <v>1</v>
      </c>
      <c r="H151" s="30">
        <v>0</v>
      </c>
      <c r="I151" s="30">
        <v>0</v>
      </c>
    </row>
    <row r="152" spans="1:9">
      <c r="A152" s="40" t="s">
        <v>188</v>
      </c>
      <c r="B152" s="48" t="str">
        <f>VLOOKUP(A152,'GPCM-Cust'!$A$2:$C$874,3,FALSE)</f>
        <v>COM</v>
      </c>
      <c r="C152" s="40" t="s">
        <v>32</v>
      </c>
      <c r="D152" s="41" t="str">
        <f t="shared" si="5"/>
        <v>COM548M - VCAR - VA</v>
      </c>
      <c r="E152" s="28">
        <v>3483</v>
      </c>
      <c r="F152" s="26" t="str">
        <f t="shared" si="4"/>
        <v>COM3483</v>
      </c>
      <c r="G152" s="29">
        <f>VLOOKUP(Sector_Cust_Loc!D152,Customer!$D$2:$I$821,6,FALSE)</f>
        <v>0.241077381504926</v>
      </c>
      <c r="H152" s="30">
        <v>0</v>
      </c>
      <c r="I152" s="30">
        <v>0</v>
      </c>
    </row>
    <row r="153" spans="1:9">
      <c r="A153" s="40" t="s">
        <v>189</v>
      </c>
      <c r="B153" s="48" t="str">
        <f>VLOOKUP(A153,'GPCM-Cust'!$A$2:$C$874,3,FALSE)</f>
        <v>COM</v>
      </c>
      <c r="C153" s="40" t="s">
        <v>190</v>
      </c>
      <c r="D153" s="41" t="str">
        <f t="shared" si="5"/>
        <v>COM554M - PJMS - DC</v>
      </c>
      <c r="E153" s="28">
        <v>3484</v>
      </c>
      <c r="F153" s="26" t="str">
        <f t="shared" si="4"/>
        <v>COM3484</v>
      </c>
      <c r="G153" s="29">
        <f>VLOOKUP(Sector_Cust_Loc!D153,Customer!$D$2:$I$821,6,FALSE)</f>
        <v>1</v>
      </c>
      <c r="H153" s="30">
        <v>0</v>
      </c>
      <c r="I153" s="30">
        <v>0</v>
      </c>
    </row>
    <row r="154" spans="1:9">
      <c r="A154" s="40" t="s">
        <v>189</v>
      </c>
      <c r="B154" s="48" t="str">
        <f>VLOOKUP(A154,'GPCM-Cust'!$A$2:$C$874,3,FALSE)</f>
        <v>COM</v>
      </c>
      <c r="C154" s="40" t="s">
        <v>22</v>
      </c>
      <c r="D154" s="41" t="str">
        <f t="shared" si="5"/>
        <v>COM554M - PJMS - MD</v>
      </c>
      <c r="E154" s="28">
        <v>3485</v>
      </c>
      <c r="F154" s="26" t="str">
        <f t="shared" si="4"/>
        <v>COM3485</v>
      </c>
      <c r="G154" s="29">
        <f>VLOOKUP(Sector_Cust_Loc!D154,Customer!$D$2:$I$821,6,FALSE)</f>
        <v>0.40736856623657303</v>
      </c>
      <c r="H154" s="30">
        <v>0</v>
      </c>
      <c r="I154" s="30">
        <v>0</v>
      </c>
    </row>
    <row r="155" spans="1:9">
      <c r="A155" s="40" t="s">
        <v>189</v>
      </c>
      <c r="B155" s="48" t="str">
        <f>VLOOKUP(A155,'GPCM-Cust'!$A$2:$C$874,3,FALSE)</f>
        <v>COM</v>
      </c>
      <c r="C155" s="40" t="s">
        <v>32</v>
      </c>
      <c r="D155" s="41" t="str">
        <f t="shared" si="5"/>
        <v>COM554M - VCAR - VA</v>
      </c>
      <c r="E155" s="28">
        <v>3486</v>
      </c>
      <c r="F155" s="26" t="str">
        <f t="shared" si="4"/>
        <v>COM3486</v>
      </c>
      <c r="G155" s="29">
        <f>VLOOKUP(Sector_Cust_Loc!D155,Customer!$D$2:$I$821,6,FALSE)</f>
        <v>0.36094721066190899</v>
      </c>
      <c r="H155" s="30">
        <v>0</v>
      </c>
      <c r="I155" s="30">
        <v>0</v>
      </c>
    </row>
    <row r="156" spans="1:9">
      <c r="A156" s="40" t="s">
        <v>191</v>
      </c>
      <c r="B156" s="48" t="str">
        <f>VLOOKUP(A156,'GPCM-Cust'!$A$2:$C$874,3,FALSE)</f>
        <v>COM</v>
      </c>
      <c r="C156" s="40" t="s">
        <v>30</v>
      </c>
      <c r="D156" s="41" t="str">
        <f t="shared" si="5"/>
        <v>COM556M - PCNW - WA</v>
      </c>
      <c r="E156" s="28">
        <v>3487</v>
      </c>
      <c r="F156" s="26" t="str">
        <f t="shared" si="4"/>
        <v>COM3487</v>
      </c>
      <c r="G156" s="29">
        <f>VLOOKUP(Sector_Cust_Loc!D156,Customer!$D$2:$I$821,6,FALSE)</f>
        <v>0.62163780000000002</v>
      </c>
      <c r="H156" s="30">
        <v>0</v>
      </c>
      <c r="I156" s="30">
        <v>0</v>
      </c>
    </row>
    <row r="157" spans="1:9">
      <c r="A157" s="40" t="s">
        <v>192</v>
      </c>
      <c r="B157" s="48" t="str">
        <f>VLOOKUP(A157,'GPCM-Cust'!$A$2:$C$874,3,FALSE)</f>
        <v>COM</v>
      </c>
      <c r="C157" s="40" t="s">
        <v>193</v>
      </c>
      <c r="D157" s="41" t="str">
        <f t="shared" si="5"/>
        <v>COM558M - NIEW - ID</v>
      </c>
      <c r="E157" s="28">
        <v>3488</v>
      </c>
      <c r="F157" s="26" t="str">
        <f t="shared" si="4"/>
        <v>COM3488</v>
      </c>
      <c r="G157" s="29">
        <f>VLOOKUP(Sector_Cust_Loc!D157,Customer!$D$2:$I$821,6,FALSE)</f>
        <v>0.18652279269343</v>
      </c>
      <c r="H157" s="30">
        <v>0</v>
      </c>
      <c r="I157" s="30">
        <v>0</v>
      </c>
    </row>
    <row r="158" spans="1:9">
      <c r="A158" s="40" t="s">
        <v>192</v>
      </c>
      <c r="B158" s="48" t="str">
        <f>VLOOKUP(A158,'GPCM-Cust'!$A$2:$C$874,3,FALSE)</f>
        <v>COM</v>
      </c>
      <c r="C158" s="40" t="s">
        <v>194</v>
      </c>
      <c r="D158" s="41" t="str">
        <f t="shared" si="5"/>
        <v>COM558M - NIEW - WA</v>
      </c>
      <c r="E158" s="28">
        <v>3512</v>
      </c>
      <c r="F158" s="26" t="str">
        <f t="shared" si="4"/>
        <v>COM3512</v>
      </c>
      <c r="G158" s="29">
        <f>VLOOKUP(Sector_Cust_Loc!D158,Customer!$D$2:$I$821,6,FALSE)</f>
        <v>0.15968399999999999</v>
      </c>
      <c r="H158" s="30">
        <v>0</v>
      </c>
      <c r="I158" s="30">
        <v>0</v>
      </c>
    </row>
    <row r="159" spans="1:9">
      <c r="A159" s="40" t="s">
        <v>192</v>
      </c>
      <c r="B159" s="48" t="str">
        <f>VLOOKUP(A159,'GPCM-Cust'!$A$2:$C$874,3,FALSE)</f>
        <v>COM</v>
      </c>
      <c r="C159" s="40" t="s">
        <v>29</v>
      </c>
      <c r="D159" s="41" t="str">
        <f t="shared" si="5"/>
        <v>COM558M - PCNW - OR</v>
      </c>
      <c r="E159" s="28">
        <v>3325</v>
      </c>
      <c r="F159" s="26" t="str">
        <f t="shared" si="4"/>
        <v>COM3325</v>
      </c>
      <c r="G159" s="29">
        <f>VLOOKUP(Sector_Cust_Loc!D159,Customer!$D$2:$I$821,6,FALSE)</f>
        <v>0.12694559277067499</v>
      </c>
      <c r="H159" s="30">
        <v>0</v>
      </c>
      <c r="I159" s="30">
        <v>0</v>
      </c>
    </row>
    <row r="160" spans="1:9">
      <c r="A160" s="40" t="s">
        <v>195</v>
      </c>
      <c r="B160" s="48" t="str">
        <f>VLOOKUP(A160,'GPCM-Cust'!$A$2:$C$874,3,FALSE)</f>
        <v>COM</v>
      </c>
      <c r="C160" s="40" t="s">
        <v>120</v>
      </c>
      <c r="D160" s="41" t="str">
        <f t="shared" si="5"/>
        <v>COM561M - MDKT - SD</v>
      </c>
      <c r="E160" s="28">
        <v>3504</v>
      </c>
      <c r="F160" s="26" t="str">
        <f t="shared" si="4"/>
        <v>COM3504</v>
      </c>
      <c r="G160" s="29">
        <f>VLOOKUP(Sector_Cust_Loc!D160,Customer!$D$2:$I$821,6,FALSE)</f>
        <v>0.13426614613927301</v>
      </c>
      <c r="H160" s="30">
        <v>0</v>
      </c>
      <c r="I160" s="30">
        <v>0</v>
      </c>
    </row>
    <row r="161" spans="1:9">
      <c r="A161" s="40" t="s">
        <v>196</v>
      </c>
      <c r="B161" s="48" t="str">
        <f>VLOOKUP(A161,'GPCM-Cust'!$A$2:$C$874,3,FALSE)</f>
        <v>COM</v>
      </c>
      <c r="C161" s="40" t="s">
        <v>18</v>
      </c>
      <c r="D161" s="41" t="str">
        <f t="shared" si="5"/>
        <v>COM574M - SPPN - KS</v>
      </c>
      <c r="E161" s="28">
        <v>3491</v>
      </c>
      <c r="F161" s="26" t="str">
        <f t="shared" si="4"/>
        <v>COM3491</v>
      </c>
      <c r="G161" s="29">
        <f>VLOOKUP(Sector_Cust_Loc!D161,Customer!$D$2:$I$821,6,FALSE)</f>
        <v>0.62481796717021099</v>
      </c>
      <c r="H161" s="30">
        <v>0</v>
      </c>
      <c r="I161" s="30">
        <v>0</v>
      </c>
    </row>
    <row r="162" spans="1:9">
      <c r="A162" s="40" t="s">
        <v>197</v>
      </c>
      <c r="B162" s="48" t="str">
        <f>VLOOKUP(A162,'GPCM-Cust'!$A$2:$C$874,3,FALSE)</f>
        <v>COM</v>
      </c>
      <c r="C162" s="40" t="s">
        <v>76</v>
      </c>
      <c r="D162" s="41" t="str">
        <f t="shared" si="5"/>
        <v>COM578M - STHN - MS</v>
      </c>
      <c r="E162" s="28">
        <v>3492</v>
      </c>
      <c r="F162" s="26" t="str">
        <f t="shared" si="4"/>
        <v>COM3492</v>
      </c>
      <c r="G162" s="29">
        <f>VLOOKUP(Sector_Cust_Loc!D162,Customer!$D$2:$I$821,6,FALSE)</f>
        <v>0.105964717380488</v>
      </c>
      <c r="H162" s="30">
        <v>0</v>
      </c>
      <c r="I162" s="30">
        <v>0</v>
      </c>
    </row>
    <row r="163" spans="1:9">
      <c r="A163" s="40" t="s">
        <v>198</v>
      </c>
      <c r="B163" s="48" t="str">
        <f>VLOOKUP(A163,'GPCM-Cust'!$A$2:$C$874,3,FALSE)</f>
        <v>COM</v>
      </c>
      <c r="C163" s="40" t="s">
        <v>114</v>
      </c>
      <c r="D163" s="41" t="str">
        <f t="shared" si="5"/>
        <v>COM586M - WUMS - WI</v>
      </c>
      <c r="E163" s="28">
        <v>3493</v>
      </c>
      <c r="F163" s="26" t="str">
        <f t="shared" si="4"/>
        <v>COM3493</v>
      </c>
      <c r="G163" s="29">
        <f>VLOOKUP(Sector_Cust_Loc!D163,Customer!$D$2:$I$821,6,FALSE)</f>
        <v>0.26505626114054598</v>
      </c>
      <c r="H163" s="30">
        <v>0</v>
      </c>
      <c r="I163" s="30">
        <v>0</v>
      </c>
    </row>
    <row r="164" spans="1:9">
      <c r="A164" s="40" t="s">
        <v>199</v>
      </c>
      <c r="B164" s="48" t="str">
        <f>VLOOKUP(A164,'GPCM-Cust'!$A$2:$C$874,3,FALSE)</f>
        <v>COM</v>
      </c>
      <c r="C164" s="40" t="s">
        <v>114</v>
      </c>
      <c r="D164" s="41" t="str">
        <f t="shared" si="5"/>
        <v>COM588M - WUMS - WI</v>
      </c>
      <c r="E164" s="28">
        <v>3494</v>
      </c>
      <c r="F164" s="26" t="str">
        <f t="shared" si="4"/>
        <v>COM3494</v>
      </c>
      <c r="G164" s="29">
        <f>VLOOKUP(Sector_Cust_Loc!D164,Customer!$D$2:$I$821,6,FALSE)</f>
        <v>0.16416269570283401</v>
      </c>
      <c r="H164" s="30">
        <v>0</v>
      </c>
      <c r="I164" s="30">
        <v>0</v>
      </c>
    </row>
    <row r="165" spans="1:9">
      <c r="A165" s="40" t="s">
        <v>200</v>
      </c>
      <c r="B165" s="48" t="str">
        <f>VLOOKUP(A165,'GPCM-Cust'!$A$2:$C$874,3,FALSE)</f>
        <v>COM</v>
      </c>
      <c r="C165" s="40" t="s">
        <v>114</v>
      </c>
      <c r="D165" s="41" t="str">
        <f t="shared" si="5"/>
        <v>COM590M - WUMS - WI</v>
      </c>
      <c r="E165" s="28">
        <v>3495</v>
      </c>
      <c r="F165" s="26" t="str">
        <f t="shared" si="4"/>
        <v>COM3495</v>
      </c>
      <c r="G165" s="29">
        <f>VLOOKUP(Sector_Cust_Loc!D165,Customer!$D$2:$I$821,6,FALSE)</f>
        <v>9.6109182930381398E-2</v>
      </c>
      <c r="H165" s="30">
        <v>0</v>
      </c>
      <c r="I165" s="30">
        <v>0</v>
      </c>
    </row>
    <row r="166" spans="1:9">
      <c r="A166" s="40" t="s">
        <v>201</v>
      </c>
      <c r="B166" s="48" t="str">
        <f>VLOOKUP(A166,'GPCM-Cust'!$A$2:$C$874,3,FALSE)</f>
        <v>COM</v>
      </c>
      <c r="C166" s="40" t="s">
        <v>114</v>
      </c>
      <c r="D166" s="41" t="str">
        <f t="shared" si="5"/>
        <v>COM592M - WUMS - WI</v>
      </c>
      <c r="E166" s="28">
        <v>3540</v>
      </c>
      <c r="F166" s="26" t="str">
        <f t="shared" si="4"/>
        <v>COM3540</v>
      </c>
      <c r="G166" s="29">
        <f>VLOOKUP(Sector_Cust_Loc!D166,Customer!$D$2:$I$821,6,FALSE)</f>
        <v>0.242021509719796</v>
      </c>
      <c r="H166" s="30">
        <v>0</v>
      </c>
      <c r="I166" s="30">
        <v>0</v>
      </c>
    </row>
    <row r="167" spans="1:9">
      <c r="A167" s="40" t="s">
        <v>202</v>
      </c>
      <c r="B167" s="48" t="str">
        <f>VLOOKUP(A167,'GPCM-Cust'!$A$2:$C$874,3,FALSE)</f>
        <v>COM</v>
      </c>
      <c r="C167" s="40" t="s">
        <v>61</v>
      </c>
      <c r="D167" s="41" t="str">
        <f t="shared" si="5"/>
        <v>COM596M - NEWE - CT</v>
      </c>
      <c r="E167" s="28">
        <v>3898</v>
      </c>
      <c r="F167" s="26" t="str">
        <f t="shared" si="4"/>
        <v>COM3898</v>
      </c>
      <c r="G167" s="29">
        <f>VLOOKUP(Sector_Cust_Loc!D167,Customer!$D$2:$I$821,6,FALSE)</f>
        <v>0.40501986425911002</v>
      </c>
      <c r="H167" s="30">
        <v>0</v>
      </c>
      <c r="I167" s="30">
        <v>0</v>
      </c>
    </row>
    <row r="168" spans="1:9">
      <c r="A168" s="40" t="s">
        <v>203</v>
      </c>
      <c r="B168" s="48" t="str">
        <f>VLOOKUP(A168,'GPCM-Cust'!$A$2:$C$874,3,FALSE)</f>
        <v>COM</v>
      </c>
      <c r="C168" s="40" t="s">
        <v>204</v>
      </c>
      <c r="D168" s="41" t="str">
        <f t="shared" si="5"/>
        <v>COM597M - WBRC</v>
      </c>
      <c r="E168" s="28">
        <v>3515</v>
      </c>
      <c r="F168" s="26" t="str">
        <f t="shared" si="4"/>
        <v>COM3515</v>
      </c>
      <c r="G168" s="29">
        <f>VLOOKUP(Sector_Cust_Loc!D168,Customer!$D$2:$I$821,6,FALSE)</f>
        <v>2.07E-2</v>
      </c>
      <c r="H168" s="30">
        <v>0</v>
      </c>
      <c r="I168" s="30">
        <v>0</v>
      </c>
    </row>
    <row r="169" spans="1:9">
      <c r="A169" s="40" t="s">
        <v>205</v>
      </c>
      <c r="B169" s="48" t="str">
        <f>VLOOKUP(A169,'GPCM-Cust'!$A$2:$C$874,3,FALSE)</f>
        <v>COM</v>
      </c>
      <c r="C169" s="40" t="s">
        <v>206</v>
      </c>
      <c r="D169" s="41" t="str">
        <f t="shared" si="5"/>
        <v>COM598M - BCC</v>
      </c>
      <c r="E169" s="28">
        <v>3499</v>
      </c>
      <c r="F169" s="26" t="str">
        <f t="shared" si="4"/>
        <v>COM3499</v>
      </c>
      <c r="G169" s="29">
        <f>VLOOKUP(Sector_Cust_Loc!D169,Customer!$D$2:$I$821,6,FALSE)</f>
        <v>0.21729999999999999</v>
      </c>
      <c r="H169" s="30">
        <v>0</v>
      </c>
      <c r="I169" s="30">
        <v>0</v>
      </c>
    </row>
    <row r="170" spans="1:9">
      <c r="A170" s="40" t="s">
        <v>207</v>
      </c>
      <c r="B170" s="48" t="str">
        <f>VLOOKUP(A170,'GPCM-Cust'!$A$2:$C$874,3,FALSE)</f>
        <v>COM</v>
      </c>
      <c r="C170" s="40" t="s">
        <v>208</v>
      </c>
      <c r="D170" s="41" t="str">
        <f t="shared" si="5"/>
        <v>COM599M - BCSE</v>
      </c>
      <c r="E170" s="28">
        <v>3500</v>
      </c>
      <c r="F170" s="26" t="str">
        <f t="shared" si="4"/>
        <v>COM3500</v>
      </c>
      <c r="G170" s="29">
        <f>VLOOKUP(Sector_Cust_Loc!D170,Customer!$D$2:$I$821,6,FALSE)</f>
        <v>3.3799999999999997E-2</v>
      </c>
      <c r="H170" s="30">
        <v>0</v>
      </c>
      <c r="I170" s="30">
        <v>0</v>
      </c>
    </row>
    <row r="171" spans="1:9">
      <c r="A171" s="40" t="s">
        <v>209</v>
      </c>
      <c r="B171" s="48" t="str">
        <f>VLOOKUP(A171,'GPCM-Cust'!$A$2:$C$874,3,FALSE)</f>
        <v>COM</v>
      </c>
      <c r="C171" s="40" t="s">
        <v>210</v>
      </c>
      <c r="D171" s="41" t="str">
        <f t="shared" si="5"/>
        <v>COM601M - ONNDA</v>
      </c>
      <c r="E171" s="28">
        <v>3501</v>
      </c>
      <c r="F171" s="26" t="str">
        <f t="shared" si="4"/>
        <v>COM3501</v>
      </c>
      <c r="G171" s="29">
        <f>VLOOKUP(Sector_Cust_Loc!D171,Customer!$D$2:$I$821,6,FALSE)</f>
        <v>6.1400000000000003E-2</v>
      </c>
      <c r="H171" s="30">
        <v>0</v>
      </c>
      <c r="I171" s="30">
        <v>0</v>
      </c>
    </row>
    <row r="172" spans="1:9">
      <c r="A172" s="40" t="s">
        <v>211</v>
      </c>
      <c r="B172" s="48" t="str">
        <f>VLOOKUP(A172,'GPCM-Cust'!$A$2:$C$874,3,FALSE)</f>
        <v>COM</v>
      </c>
      <c r="C172" s="40" t="s">
        <v>212</v>
      </c>
      <c r="D172" s="41" t="str">
        <f t="shared" si="5"/>
        <v>COM602M - ONEDA</v>
      </c>
      <c r="E172" s="28">
        <v>3502</v>
      </c>
      <c r="F172" s="26" t="str">
        <f t="shared" si="4"/>
        <v>COM3502</v>
      </c>
      <c r="G172" s="29">
        <f>VLOOKUP(Sector_Cust_Loc!D172,Customer!$D$2:$I$821,6,FALSE)</f>
        <v>0.12280000000000001</v>
      </c>
      <c r="H172" s="30">
        <v>0</v>
      </c>
      <c r="I172" s="30">
        <v>0</v>
      </c>
    </row>
    <row r="173" spans="1:9">
      <c r="A173" s="40" t="s">
        <v>213</v>
      </c>
      <c r="B173" s="48" t="str">
        <f>VLOOKUP(A173,'GPCM-Cust'!$A$2:$C$874,3,FALSE)</f>
        <v>COM</v>
      </c>
      <c r="C173" s="40" t="s">
        <v>214</v>
      </c>
      <c r="D173" s="41" t="str">
        <f t="shared" si="5"/>
        <v>COM603M - ONNCDA</v>
      </c>
      <c r="E173" s="28">
        <v>3503</v>
      </c>
      <c r="F173" s="26" t="str">
        <f t="shared" si="4"/>
        <v>COM3503</v>
      </c>
      <c r="G173" s="29">
        <f>VLOOKUP(Sector_Cust_Loc!D173,Customer!$D$2:$I$821,6,FALSE)</f>
        <v>7.1000000000000004E-3</v>
      </c>
      <c r="H173" s="30">
        <v>0</v>
      </c>
      <c r="I173" s="30">
        <v>0</v>
      </c>
    </row>
    <row r="174" spans="1:9">
      <c r="A174" s="40" t="s">
        <v>215</v>
      </c>
      <c r="B174" s="48" t="str">
        <f>VLOOKUP(A174,'GPCM-Cust'!$A$2:$C$874,3,FALSE)</f>
        <v>COM</v>
      </c>
      <c r="C174" s="40" t="s">
        <v>216</v>
      </c>
      <c r="D174" s="41" t="str">
        <f t="shared" si="5"/>
        <v>COM604M - ONCDA</v>
      </c>
      <c r="E174" s="28">
        <v>3514</v>
      </c>
      <c r="F174" s="26" t="str">
        <f t="shared" si="4"/>
        <v>COM3514</v>
      </c>
      <c r="G174" s="29">
        <f>VLOOKUP(Sector_Cust_Loc!D174,Customer!$D$2:$I$821,6,FALSE)</f>
        <v>0.26529999999999998</v>
      </c>
      <c r="H174" s="30">
        <v>0</v>
      </c>
      <c r="I174" s="30">
        <v>0</v>
      </c>
    </row>
    <row r="175" spans="1:9">
      <c r="A175" s="40" t="s">
        <v>217</v>
      </c>
      <c r="B175" s="48" t="str">
        <f>VLOOKUP(A175,'GPCM-Cust'!$A$2:$C$874,3,FALSE)</f>
        <v>COM</v>
      </c>
      <c r="C175" s="40" t="s">
        <v>218</v>
      </c>
      <c r="D175" s="41" t="str">
        <f t="shared" si="5"/>
        <v>COM605M - ONNTC</v>
      </c>
      <c r="E175" s="28">
        <v>3490</v>
      </c>
      <c r="F175" s="26" t="str">
        <f t="shared" si="4"/>
        <v>COM3490</v>
      </c>
      <c r="G175" s="29">
        <f>VLOOKUP(Sector_Cust_Loc!D175,Customer!$D$2:$I$821,6,FALSE)</f>
        <v>0.43120000000000003</v>
      </c>
      <c r="H175" s="30">
        <v>0</v>
      </c>
      <c r="I175" s="30">
        <v>0</v>
      </c>
    </row>
    <row r="176" spans="1:9">
      <c r="A176" s="40" t="s">
        <v>219</v>
      </c>
      <c r="B176" s="48" t="str">
        <f>VLOOKUP(A176,'GPCM-Cust'!$A$2:$C$874,3,FALSE)</f>
        <v>COM</v>
      </c>
      <c r="C176" s="40" t="s">
        <v>220</v>
      </c>
      <c r="D176" s="41" t="str">
        <f t="shared" si="5"/>
        <v>COM606M - ONSSMDA</v>
      </c>
      <c r="E176" s="28">
        <v>3505</v>
      </c>
      <c r="F176" s="26" t="str">
        <f t="shared" si="4"/>
        <v>COM3505</v>
      </c>
      <c r="G176" s="29">
        <f>VLOOKUP(Sector_Cust_Loc!D176,Customer!$D$2:$I$821,6,FALSE)</f>
        <v>2.63E-2</v>
      </c>
      <c r="H176" s="30">
        <v>0</v>
      </c>
      <c r="I176" s="30">
        <v>0</v>
      </c>
    </row>
    <row r="177" spans="1:9">
      <c r="A177" s="40" t="s">
        <v>221</v>
      </c>
      <c r="B177" s="48" t="str">
        <f>VLOOKUP(A177,'GPCM-Cust'!$A$2:$C$874,3,FALSE)</f>
        <v>COM</v>
      </c>
      <c r="C177" s="40" t="s">
        <v>222</v>
      </c>
      <c r="D177" s="41" t="str">
        <f t="shared" si="5"/>
        <v>COM607M - ONSTC</v>
      </c>
      <c r="E177" s="28">
        <v>3482</v>
      </c>
      <c r="F177" s="26" t="str">
        <f t="shared" si="4"/>
        <v>COM3482</v>
      </c>
      <c r="G177" s="29">
        <f>VLOOKUP(Sector_Cust_Loc!D177,Customer!$D$2:$I$821,6,FALSE)</f>
        <v>5.7200000000000001E-2</v>
      </c>
      <c r="H177" s="30">
        <v>0</v>
      </c>
      <c r="I177" s="30">
        <v>0</v>
      </c>
    </row>
    <row r="178" spans="1:9">
      <c r="A178" s="40" t="s">
        <v>223</v>
      </c>
      <c r="B178" s="48" t="str">
        <f>VLOOKUP(A178,'GPCM-Cust'!$A$2:$C$874,3,FALSE)</f>
        <v>COM</v>
      </c>
      <c r="C178" s="40" t="s">
        <v>224</v>
      </c>
      <c r="D178" s="41" t="str">
        <f t="shared" si="5"/>
        <v>COM608M - BCNW</v>
      </c>
      <c r="E178" s="28">
        <v>3508</v>
      </c>
      <c r="F178" s="26" t="str">
        <f t="shared" si="4"/>
        <v>COM3508</v>
      </c>
      <c r="G178" s="29">
        <f>VLOOKUP(Sector_Cust_Loc!D178,Customer!$D$2:$I$821,6,FALSE)</f>
        <v>1E-3</v>
      </c>
      <c r="H178" s="30">
        <v>0</v>
      </c>
      <c r="I178" s="30">
        <v>0</v>
      </c>
    </row>
    <row r="179" spans="1:9">
      <c r="A179" s="40" t="s">
        <v>225</v>
      </c>
      <c r="B179" s="48" t="str">
        <f>VLOOKUP(A179,'GPCM-Cust'!$A$2:$C$874,3,FALSE)</f>
        <v>COM</v>
      </c>
      <c r="C179" s="40" t="s">
        <v>36</v>
      </c>
      <c r="D179" s="41" t="str">
        <f t="shared" si="5"/>
        <v>COM609M - PJME - DE</v>
      </c>
      <c r="E179" s="28">
        <v>3509</v>
      </c>
      <c r="F179" s="26" t="str">
        <f t="shared" si="4"/>
        <v>COM3509</v>
      </c>
      <c r="G179" s="29">
        <f>VLOOKUP(Sector_Cust_Loc!D179,Customer!$D$2:$I$821,6,FALSE)</f>
        <v>6.8860481134804405E-2</v>
      </c>
      <c r="H179" s="30">
        <v>0</v>
      </c>
      <c r="I179" s="30">
        <v>0</v>
      </c>
    </row>
    <row r="180" spans="1:9">
      <c r="A180" s="40" t="s">
        <v>226</v>
      </c>
      <c r="B180" s="48" t="str">
        <f>VLOOKUP(A180,'GPCM-Cust'!$A$2:$C$874,3,FALSE)</f>
        <v>COM</v>
      </c>
      <c r="C180" s="40" t="s">
        <v>67</v>
      </c>
      <c r="D180" s="41" t="str">
        <f t="shared" si="5"/>
        <v>COM610M - MMIN - MN</v>
      </c>
      <c r="E180" s="28">
        <v>3510</v>
      </c>
      <c r="F180" s="26" t="str">
        <f t="shared" si="4"/>
        <v>COM3510</v>
      </c>
      <c r="G180" s="29">
        <f>VLOOKUP(Sector_Cust_Loc!D180,Customer!$D$2:$I$821,6,FALSE)</f>
        <v>6.6384313171241102E-3</v>
      </c>
      <c r="H180" s="30">
        <v>0</v>
      </c>
      <c r="I180" s="30">
        <v>0</v>
      </c>
    </row>
    <row r="181" spans="1:9">
      <c r="A181" s="40" t="s">
        <v>226</v>
      </c>
      <c r="B181" s="48" t="str">
        <f>VLOOKUP(A181,'GPCM-Cust'!$A$2:$C$874,3,FALSE)</f>
        <v>COM</v>
      </c>
      <c r="C181" s="40" t="s">
        <v>100</v>
      </c>
      <c r="D181" s="41" t="str">
        <f t="shared" si="5"/>
        <v>COM610M - MNBI - IA</v>
      </c>
      <c r="E181" s="28">
        <v>3511</v>
      </c>
      <c r="F181" s="26" t="str">
        <f t="shared" si="4"/>
        <v>COM3511</v>
      </c>
      <c r="G181" s="29">
        <f>VLOOKUP(Sector_Cust_Loc!D181,Customer!$D$2:$I$821,6,FALSE)</f>
        <v>0.23893754972096401</v>
      </c>
      <c r="H181" s="30">
        <v>0</v>
      </c>
      <c r="I181" s="30">
        <v>0</v>
      </c>
    </row>
    <row r="182" spans="1:9">
      <c r="A182" s="40" t="s">
        <v>227</v>
      </c>
      <c r="B182" s="48" t="str">
        <f>VLOOKUP(A182,'GPCM-Cust'!$A$2:$C$874,3,FALSE)</f>
        <v>COM</v>
      </c>
      <c r="C182" s="40" t="s">
        <v>67</v>
      </c>
      <c r="D182" s="41" t="str">
        <f t="shared" si="5"/>
        <v>COM611M - MMIN - MN</v>
      </c>
      <c r="E182" s="28">
        <v>3498</v>
      </c>
      <c r="F182" s="26" t="str">
        <f t="shared" si="4"/>
        <v>COM3498</v>
      </c>
      <c r="G182" s="29">
        <f>VLOOKUP(Sector_Cust_Loc!D182,Customer!$D$2:$I$821,6,FALSE)</f>
        <v>0.113557545059527</v>
      </c>
      <c r="H182" s="30">
        <v>0</v>
      </c>
      <c r="I182" s="30">
        <v>0</v>
      </c>
    </row>
    <row r="183" spans="1:9">
      <c r="A183" s="40" t="s">
        <v>228</v>
      </c>
      <c r="B183" s="48" t="str">
        <f>VLOOKUP(A183,'GPCM-Cust'!$A$2:$C$874,3,FALSE)</f>
        <v>COM</v>
      </c>
      <c r="C183" s="40" t="s">
        <v>229</v>
      </c>
      <c r="D183" s="41" t="str">
        <f t="shared" si="5"/>
        <v>COM612M - CWMS - MA</v>
      </c>
      <c r="E183" s="28">
        <v>3522</v>
      </c>
      <c r="F183" s="26" t="str">
        <f t="shared" si="4"/>
        <v>COM3522</v>
      </c>
      <c r="G183" s="29">
        <f>VLOOKUP(Sector_Cust_Loc!D183,Customer!$D$2:$I$821,6,FALSE)</f>
        <v>4.1200000000000001E-2</v>
      </c>
      <c r="H183" s="30">
        <v>0</v>
      </c>
      <c r="I183" s="30">
        <v>0</v>
      </c>
    </row>
    <row r="184" spans="1:9">
      <c r="A184" s="40" t="s">
        <v>230</v>
      </c>
      <c r="B184" s="48" t="str">
        <f>VLOOKUP(A184,'GPCM-Cust'!$A$2:$C$874,3,FALSE)</f>
        <v>COM</v>
      </c>
      <c r="C184" s="40" t="s">
        <v>123</v>
      </c>
      <c r="D184" s="41" t="str">
        <f t="shared" si="5"/>
        <v>COM614M - MMIN - WI</v>
      </c>
      <c r="E184" s="28">
        <v>3506</v>
      </c>
      <c r="F184" s="26" t="str">
        <f t="shared" si="4"/>
        <v>COM3506</v>
      </c>
      <c r="G184" s="29">
        <f>VLOOKUP(Sector_Cust_Loc!D184,Customer!$D$2:$I$821,6,FALSE)</f>
        <v>1.4539063051530601E-2</v>
      </c>
      <c r="H184" s="30">
        <v>0</v>
      </c>
      <c r="I184" s="30">
        <v>0</v>
      </c>
    </row>
    <row r="185" spans="1:9">
      <c r="A185" s="40" t="s">
        <v>231</v>
      </c>
      <c r="B185" s="48" t="str">
        <f>VLOOKUP(A185,'GPCM-Cust'!$A$2:$C$874,3,FALSE)</f>
        <v>COM</v>
      </c>
      <c r="C185" s="40" t="s">
        <v>30</v>
      </c>
      <c r="D185" s="41" t="str">
        <f t="shared" si="5"/>
        <v>COM615M - PCNW - WA</v>
      </c>
      <c r="E185" s="28">
        <v>3516</v>
      </c>
      <c r="F185" s="26" t="str">
        <f t="shared" si="4"/>
        <v>COM3516</v>
      </c>
      <c r="G185" s="29">
        <f>VLOOKUP(Sector_Cust_Loc!D185,Customer!$D$2:$I$821,6,FALSE)</f>
        <v>1.3798619999999999E-2</v>
      </c>
      <c r="H185" s="30">
        <v>0</v>
      </c>
      <c r="I185" s="30">
        <v>0</v>
      </c>
    </row>
    <row r="186" spans="1:9">
      <c r="A186" s="40" t="s">
        <v>232</v>
      </c>
      <c r="B186" s="48" t="str">
        <f>VLOOKUP(A186,'GPCM-Cust'!$A$2:$C$874,3,FALSE)</f>
        <v>COM</v>
      </c>
      <c r="C186" s="40" t="s">
        <v>38</v>
      </c>
      <c r="D186" s="41" t="str">
        <f t="shared" si="5"/>
        <v>COM618M - SCIL</v>
      </c>
      <c r="E186" s="28">
        <v>3714</v>
      </c>
      <c r="F186" s="26" t="str">
        <f t="shared" si="4"/>
        <v>COM3714</v>
      </c>
      <c r="G186" s="29">
        <f>VLOOKUP(Sector_Cust_Loc!D186,Customer!$D$2:$I$821,6,FALSE)</f>
        <v>1.6046643559063652E-2</v>
      </c>
      <c r="H186" s="30">
        <v>0</v>
      </c>
      <c r="I186" s="30">
        <v>0</v>
      </c>
    </row>
    <row r="187" spans="1:9">
      <c r="A187" s="40" t="s">
        <v>233</v>
      </c>
      <c r="B187" s="48" t="str">
        <f>VLOOKUP(A187,'GPCM-Cust'!$A$2:$C$874,3,FALSE)</f>
        <v>COM</v>
      </c>
      <c r="C187" s="40" t="s">
        <v>152</v>
      </c>
      <c r="D187" s="41" t="str">
        <f t="shared" si="5"/>
        <v>COM619M - NOPA - PA</v>
      </c>
      <c r="E187" s="28">
        <v>3519</v>
      </c>
      <c r="F187" s="26" t="str">
        <f t="shared" si="4"/>
        <v>COM3519</v>
      </c>
      <c r="G187" s="29">
        <f>VLOOKUP(Sector_Cust_Loc!D187,Customer!$D$2:$I$821,6,FALSE)</f>
        <v>6.1869354567955358E-2</v>
      </c>
      <c r="H187" s="30">
        <v>0</v>
      </c>
      <c r="I187" s="30">
        <v>0</v>
      </c>
    </row>
    <row r="188" spans="1:9">
      <c r="A188" s="40" t="s">
        <v>234</v>
      </c>
      <c r="B188" s="48" t="str">
        <f>VLOOKUP(A188,'GPCM-Cust'!$A$2:$C$874,3,FALSE)</f>
        <v>COM</v>
      </c>
      <c r="C188" s="40" t="s">
        <v>235</v>
      </c>
      <c r="D188" s="41" t="str">
        <f t="shared" si="5"/>
        <v>COM620M - WUMS - MI</v>
      </c>
      <c r="E188" s="28">
        <v>3520</v>
      </c>
      <c r="F188" s="26" t="str">
        <f t="shared" si="4"/>
        <v>COM3520</v>
      </c>
      <c r="G188" s="29">
        <f>VLOOKUP(Sector_Cust_Loc!D188,Customer!$D$2:$I$821,6,FALSE)</f>
        <v>3.1567254249999801E-3</v>
      </c>
      <c r="H188" s="30">
        <v>0</v>
      </c>
      <c r="I188" s="30">
        <v>0</v>
      </c>
    </row>
    <row r="189" spans="1:9">
      <c r="A189" s="40" t="s">
        <v>236</v>
      </c>
      <c r="B189" s="48" t="str">
        <f>VLOOKUP(A189,'GPCM-Cust'!$A$2:$C$874,3,FALSE)</f>
        <v>COM</v>
      </c>
      <c r="C189" s="40" t="s">
        <v>52</v>
      </c>
      <c r="D189" s="41" t="str">
        <f t="shared" si="5"/>
        <v>COM621M - WECO</v>
      </c>
      <c r="E189" s="28">
        <v>3578</v>
      </c>
      <c r="F189" s="26" t="str">
        <f t="shared" si="4"/>
        <v>COM3578</v>
      </c>
      <c r="G189" s="29">
        <f>VLOOKUP(Sector_Cust_Loc!D189,Customer!$D$2:$I$821,6,FALSE)</f>
        <v>1.6823257380016301E-2</v>
      </c>
      <c r="H189" s="30">
        <v>0</v>
      </c>
      <c r="I189" s="30">
        <v>0</v>
      </c>
    </row>
    <row r="190" spans="1:9">
      <c r="A190" s="40" t="s">
        <v>236</v>
      </c>
      <c r="B190" s="48" t="str">
        <f>VLOOKUP(A190,'GPCM-Cust'!$A$2:$C$874,3,FALSE)</f>
        <v>COM</v>
      </c>
      <c r="C190" s="40" t="s">
        <v>161</v>
      </c>
      <c r="D190" s="41" t="str">
        <f t="shared" si="5"/>
        <v>COM621M - WWCO</v>
      </c>
      <c r="E190" s="28">
        <v>3439</v>
      </c>
      <c r="F190" s="26" t="str">
        <f t="shared" si="4"/>
        <v>COM3439</v>
      </c>
      <c r="G190" s="29">
        <f>VLOOKUP(Sector_Cust_Loc!D190,Customer!$D$2:$I$821,6,FALSE)</f>
        <v>2.0535744500019899E-3</v>
      </c>
      <c r="H190" s="30">
        <v>0</v>
      </c>
      <c r="I190" s="30">
        <v>0</v>
      </c>
    </row>
    <row r="191" spans="1:9">
      <c r="A191" s="40" t="s">
        <v>237</v>
      </c>
      <c r="B191" s="48" t="str">
        <f>VLOOKUP(A191,'GPCM-Cust'!$A$2:$C$874,3,FALSE)</f>
        <v>COM</v>
      </c>
      <c r="C191" s="40" t="s">
        <v>238</v>
      </c>
      <c r="D191" s="41" t="str">
        <f t="shared" si="5"/>
        <v>COMC046M - MMTB</v>
      </c>
      <c r="E191" s="28">
        <v>3528</v>
      </c>
      <c r="F191" s="26" t="str">
        <f t="shared" si="4"/>
        <v>COM3528</v>
      </c>
      <c r="G191" s="29">
        <f>VLOOKUP(Sector_Cust_Loc!D191,Customer!$D$2:$I$821,6,FALSE)</f>
        <v>1</v>
      </c>
      <c r="H191" s="30">
        <v>0</v>
      </c>
      <c r="I191" s="30">
        <v>0</v>
      </c>
    </row>
    <row r="192" spans="1:9">
      <c r="A192" s="40" t="s">
        <v>239</v>
      </c>
      <c r="B192" s="48" t="str">
        <f>VLOOKUP(A192,'GPCM-Cust'!$A$2:$C$874,3,FALSE)</f>
        <v>COM</v>
      </c>
      <c r="C192" s="40" t="s">
        <v>240</v>
      </c>
      <c r="D192" s="41" t="str">
        <f t="shared" si="5"/>
        <v>COMC056M - MSASA</v>
      </c>
      <c r="E192" s="28">
        <v>3561</v>
      </c>
      <c r="F192" s="26" t="str">
        <f t="shared" si="4"/>
        <v>COM3561</v>
      </c>
      <c r="G192" s="29">
        <f>VLOOKUP(Sector_Cust_Loc!D192,Customer!$D$2:$I$821,6,FALSE)</f>
        <v>1</v>
      </c>
      <c r="H192" s="30">
        <v>0</v>
      </c>
      <c r="I192" s="30">
        <v>0</v>
      </c>
    </row>
    <row r="193" spans="1:9">
      <c r="A193" s="40" t="s">
        <v>241</v>
      </c>
      <c r="B193" s="48" t="str">
        <f>VLOOKUP(A193,'GPCM-Cust'!$A$2:$C$874,3,FALSE)</f>
        <v>COM</v>
      </c>
      <c r="C193" s="40" t="s">
        <v>242</v>
      </c>
      <c r="D193" s="41" t="str">
        <f t="shared" si="5"/>
        <v>COMC072M - NNBR - NB</v>
      </c>
      <c r="E193" s="28">
        <v>3530</v>
      </c>
      <c r="F193" s="26" t="str">
        <f t="shared" si="4"/>
        <v>COM3530</v>
      </c>
      <c r="G193" s="29">
        <f>VLOOKUP(Sector_Cust_Loc!D193,Customer!$D$2:$I$821,6,FALSE)</f>
        <v>1</v>
      </c>
      <c r="H193" s="30">
        <v>0</v>
      </c>
      <c r="I193" s="30">
        <v>0</v>
      </c>
    </row>
    <row r="194" spans="1:9">
      <c r="A194" s="40" t="s">
        <v>243</v>
      </c>
      <c r="B194" s="48" t="str">
        <f>VLOOKUP(A194,'GPCM-Cust'!$A$2:$C$874,3,FALSE)</f>
        <v>COM</v>
      </c>
      <c r="C194" s="40" t="s">
        <v>6</v>
      </c>
      <c r="D194" s="41" t="str">
        <f t="shared" si="5"/>
        <v>COMC076M - NNBR - NS</v>
      </c>
      <c r="E194" s="28">
        <v>3529</v>
      </c>
      <c r="F194" s="26" t="str">
        <f t="shared" ref="F194:F257" si="6">CONCATENATE(B194,E194)</f>
        <v>COM3529</v>
      </c>
      <c r="G194" s="29">
        <f>VLOOKUP(Sector_Cust_Loc!D194,Customer!$D$2:$I$821,6,FALSE)</f>
        <v>1</v>
      </c>
      <c r="H194" s="30">
        <v>0</v>
      </c>
      <c r="I194" s="30">
        <v>0</v>
      </c>
    </row>
    <row r="195" spans="1:9">
      <c r="A195" s="40" t="s">
        <v>244</v>
      </c>
      <c r="B195" s="48" t="str">
        <f>VLOOKUP(A195,'GPCM-Cust'!$A$2:$C$874,3,FALSE)</f>
        <v>COM</v>
      </c>
      <c r="C195" s="40" t="s">
        <v>245</v>
      </c>
      <c r="D195" s="41" t="str">
        <f t="shared" ref="D195:D258" si="7">CONCATENATE(A195,C195)</f>
        <v>COMC078M - ONWDA</v>
      </c>
      <c r="E195" s="28">
        <v>3532</v>
      </c>
      <c r="F195" s="26" t="str">
        <f t="shared" si="6"/>
        <v>COM3532</v>
      </c>
      <c r="G195" s="29">
        <f>VLOOKUP(Sector_Cust_Loc!D195,Customer!$D$2:$I$821,6,FALSE)</f>
        <v>2.87E-2</v>
      </c>
      <c r="H195" s="30">
        <v>0</v>
      </c>
      <c r="I195" s="30">
        <v>0</v>
      </c>
    </row>
    <row r="196" spans="1:9">
      <c r="A196" s="40" t="s">
        <v>246</v>
      </c>
      <c r="B196" s="48" t="str">
        <f>VLOOKUP(A196,'GPCM-Cust'!$A$2:$C$874,3,FALSE)</f>
        <v>COM</v>
      </c>
      <c r="C196" s="40" t="s">
        <v>247</v>
      </c>
      <c r="D196" s="41" t="str">
        <f t="shared" si="7"/>
        <v>COMC080M - NNBR - PE</v>
      </c>
      <c r="E196" s="28">
        <v>3533</v>
      </c>
      <c r="F196" s="26" t="str">
        <f t="shared" si="6"/>
        <v>COM3533</v>
      </c>
      <c r="G196" s="29">
        <f>VLOOKUP(Sector_Cust_Loc!D196,Customer!$D$2:$I$821,6,FALSE)</f>
        <v>1</v>
      </c>
      <c r="H196" s="30">
        <v>0</v>
      </c>
      <c r="I196" s="30">
        <v>0</v>
      </c>
    </row>
    <row r="197" spans="1:9">
      <c r="A197" s="40" t="s">
        <v>248</v>
      </c>
      <c r="B197" s="48" t="str">
        <f>VLOOKUP(A197,'GPCM-Cust'!$A$2:$C$874,3,FALSE)</f>
        <v>COM</v>
      </c>
      <c r="C197" s="40" t="s">
        <v>249</v>
      </c>
      <c r="D197" s="41" t="str">
        <f t="shared" si="7"/>
        <v>COMC082M - HYQB</v>
      </c>
      <c r="E197" s="28">
        <v>3534</v>
      </c>
      <c r="F197" s="26" t="str">
        <f t="shared" si="6"/>
        <v>COM3534</v>
      </c>
      <c r="G197" s="29">
        <f>VLOOKUP(Sector_Cust_Loc!D197,Customer!$D$2:$I$821,6,FALSE)</f>
        <v>1</v>
      </c>
      <c r="H197" s="30">
        <v>0</v>
      </c>
      <c r="I197" s="30">
        <v>0</v>
      </c>
    </row>
    <row r="198" spans="1:9">
      <c r="A198" s="40" t="s">
        <v>250</v>
      </c>
      <c r="B198" s="48" t="str">
        <f>VLOOKUP(A198,'GPCM-Cust'!$A$2:$C$874,3,FALSE)</f>
        <v>COM</v>
      </c>
      <c r="C198" s="40" t="s">
        <v>251</v>
      </c>
      <c r="D198" s="41" t="str">
        <f t="shared" si="7"/>
        <v>COMC126M - SALB</v>
      </c>
      <c r="E198" s="28">
        <v>3535</v>
      </c>
      <c r="F198" s="26" t="str">
        <f t="shared" si="6"/>
        <v>COM3535</v>
      </c>
      <c r="G198" s="29">
        <f>VLOOKUP(Sector_Cust_Loc!D198,Customer!$D$2:$I$821,6,FALSE)</f>
        <v>1</v>
      </c>
      <c r="H198" s="30">
        <v>0</v>
      </c>
      <c r="I198" s="30">
        <v>0</v>
      </c>
    </row>
    <row r="199" spans="1:9">
      <c r="A199" s="40" t="s">
        <v>252</v>
      </c>
      <c r="B199" s="48" t="str">
        <f>VLOOKUP(A199,'GPCM-Cust'!$A$2:$C$874,3,FALSE)</f>
        <v>COM</v>
      </c>
      <c r="C199" s="40" t="s">
        <v>253</v>
      </c>
      <c r="D199" s="41" t="str">
        <f t="shared" si="7"/>
        <v>COMC132M - BCSW</v>
      </c>
      <c r="E199" s="28">
        <v>3536</v>
      </c>
      <c r="F199" s="26" t="str">
        <f t="shared" si="6"/>
        <v>COM3536</v>
      </c>
      <c r="G199" s="29">
        <f>VLOOKUP(Sector_Cust_Loc!D199,Customer!$D$2:$I$821,6,FALSE)</f>
        <v>0.72719999999999996</v>
      </c>
      <c r="H199" s="30">
        <v>0</v>
      </c>
      <c r="I199" s="30">
        <v>0</v>
      </c>
    </row>
    <row r="200" spans="1:9">
      <c r="A200" s="40" t="s">
        <v>254</v>
      </c>
      <c r="B200" s="48" t="str">
        <f>VLOOKUP(A200,'GPCM-Cust'!$A$2:$C$874,3,FALSE)</f>
        <v>COM</v>
      </c>
      <c r="C200" s="40" t="s">
        <v>255</v>
      </c>
      <c r="D200" s="41" t="str">
        <f t="shared" si="7"/>
        <v>COMMXBJM - MXBC</v>
      </c>
      <c r="E200" s="28">
        <v>3537</v>
      </c>
      <c r="F200" s="26" t="str">
        <f t="shared" si="6"/>
        <v>COM3537</v>
      </c>
      <c r="G200" s="29">
        <f>VLOOKUP(Sector_Cust_Loc!D200,Customer!$D$2:$I$821,6,FALSE)</f>
        <v>1</v>
      </c>
      <c r="H200" s="30">
        <v>0</v>
      </c>
      <c r="I200" s="30">
        <v>0</v>
      </c>
    </row>
    <row r="201" spans="1:9">
      <c r="A201" s="40" t="s">
        <v>256</v>
      </c>
      <c r="B201" s="48" t="str">
        <f>VLOOKUP(A201,'GPCM-Cust'!$A$2:$C$874,3,FALSE)</f>
        <v>COM</v>
      </c>
      <c r="C201" s="40" t="s">
        <v>257</v>
      </c>
      <c r="D201" s="41" t="str">
        <f t="shared" si="7"/>
        <v>COMMXNCM - MXNC</v>
      </c>
      <c r="E201" s="28">
        <v>3539</v>
      </c>
      <c r="F201" s="26" t="str">
        <f t="shared" si="6"/>
        <v>COM3539</v>
      </c>
      <c r="G201" s="29">
        <f>VLOOKUP(Sector_Cust_Loc!D201,Customer!$D$2:$I$821,6,FALSE)</f>
        <v>1</v>
      </c>
      <c r="H201" s="30">
        <v>0</v>
      </c>
      <c r="I201" s="30">
        <v>0</v>
      </c>
    </row>
    <row r="202" spans="1:9">
      <c r="A202" s="40" t="s">
        <v>258</v>
      </c>
      <c r="B202" s="48" t="str">
        <f>VLOOKUP(A202,'GPCM-Cust'!$A$2:$C$874,3,FALSE)</f>
        <v>COM</v>
      </c>
      <c r="C202" s="40" t="s">
        <v>259</v>
      </c>
      <c r="D202" s="41" t="str">
        <f t="shared" si="7"/>
        <v>COMMXNEM - MXNE</v>
      </c>
      <c r="E202" s="28">
        <v>3554</v>
      </c>
      <c r="F202" s="26" t="str">
        <f t="shared" si="6"/>
        <v>COM3554</v>
      </c>
      <c r="G202" s="29">
        <f>VLOOKUP(Sector_Cust_Loc!D202,Customer!$D$2:$I$821,6,FALSE)</f>
        <v>1</v>
      </c>
      <c r="H202" s="30">
        <v>0</v>
      </c>
      <c r="I202" s="30">
        <v>0</v>
      </c>
    </row>
    <row r="203" spans="1:9">
      <c r="A203" s="40" t="s">
        <v>260</v>
      </c>
      <c r="B203" s="48" t="str">
        <f>VLOOKUP(A203,'GPCM-Cust'!$A$2:$C$874,3,FALSE)</f>
        <v>COM</v>
      </c>
      <c r="C203" s="40" t="s">
        <v>261</v>
      </c>
      <c r="D203" s="41" t="str">
        <f t="shared" si="7"/>
        <v>COMMXNWM - MXNW</v>
      </c>
      <c r="E203" s="28">
        <v>3538</v>
      </c>
      <c r="F203" s="26" t="str">
        <f t="shared" si="6"/>
        <v>COM3538</v>
      </c>
      <c r="G203" s="29">
        <f>VLOOKUP(Sector_Cust_Loc!D203,Customer!$D$2:$I$821,6,FALSE)</f>
        <v>1</v>
      </c>
      <c r="H203" s="30">
        <v>0</v>
      </c>
      <c r="I203" s="30">
        <v>0</v>
      </c>
    </row>
    <row r="204" spans="1:9">
      <c r="A204" s="40" t="s">
        <v>262</v>
      </c>
      <c r="B204" s="48" t="str">
        <f>VLOOKUP(A204,'GPCM-Cust'!$A$2:$C$874,3,FALSE)</f>
        <v>COM</v>
      </c>
      <c r="C204" s="40" t="s">
        <v>263</v>
      </c>
      <c r="D204" s="41" t="str">
        <f t="shared" si="7"/>
        <v>COMMXSCM - MXSC</v>
      </c>
      <c r="E204" s="28">
        <v>3541</v>
      </c>
      <c r="F204" s="26" t="str">
        <f t="shared" si="6"/>
        <v>COM3541</v>
      </c>
      <c r="G204" s="29">
        <f>VLOOKUP(Sector_Cust_Loc!D204,Customer!$D$2:$I$821,6,FALSE)</f>
        <v>1</v>
      </c>
      <c r="H204" s="30">
        <v>0</v>
      </c>
      <c r="I204" s="30">
        <v>0</v>
      </c>
    </row>
    <row r="205" spans="1:9">
      <c r="A205" s="40" t="s">
        <v>264</v>
      </c>
      <c r="B205" s="48" t="str">
        <f>VLOOKUP(A205,'GPCM-Cust'!$A$2:$C$874,3,FALSE)</f>
        <v>COM</v>
      </c>
      <c r="C205" s="40" t="s">
        <v>265</v>
      </c>
      <c r="D205" s="41" t="str">
        <f t="shared" si="7"/>
        <v>COMMXSEM - MXSE</v>
      </c>
      <c r="E205" s="28">
        <v>3542</v>
      </c>
      <c r="F205" s="26" t="str">
        <f t="shared" si="6"/>
        <v>COM3542</v>
      </c>
      <c r="G205" s="29">
        <f>VLOOKUP(Sector_Cust_Loc!D205,Customer!$D$2:$I$821,6,FALSE)</f>
        <v>1</v>
      </c>
      <c r="H205" s="30">
        <v>0</v>
      </c>
      <c r="I205" s="30">
        <v>0</v>
      </c>
    </row>
    <row r="206" spans="1:9">
      <c r="A206" s="40" t="s">
        <v>266</v>
      </c>
      <c r="B206" s="48" t="str">
        <f>VLOOKUP(A206,'GPCM-Cust'!$A$2:$C$874,3,FALSE)</f>
        <v>COM</v>
      </c>
      <c r="C206" s="40" t="s">
        <v>267</v>
      </c>
      <c r="D206" s="41" t="str">
        <f t="shared" si="7"/>
        <v>COMMXSWM - MXSW</v>
      </c>
      <c r="E206" s="28">
        <v>3543</v>
      </c>
      <c r="F206" s="26" t="str">
        <f t="shared" si="6"/>
        <v>COM3543</v>
      </c>
      <c r="G206" s="29">
        <f>VLOOKUP(Sector_Cust_Loc!D206,Customer!$D$2:$I$821,6,FALSE)</f>
        <v>1</v>
      </c>
      <c r="H206" s="30">
        <v>0</v>
      </c>
      <c r="I206" s="30">
        <v>0</v>
      </c>
    </row>
    <row r="207" spans="1:9">
      <c r="A207" s="40" t="s">
        <v>268</v>
      </c>
      <c r="B207" s="48" t="str">
        <f>VLOOKUP(A207,'GPCM-Cust'!$A$2:$C$874,3,FALSE)</f>
        <v>COM</v>
      </c>
      <c r="C207" s="40" t="s">
        <v>10</v>
      </c>
      <c r="D207" s="41" t="str">
        <f t="shared" si="7"/>
        <v>COMx01M - STHN - AL</v>
      </c>
      <c r="E207" s="28">
        <v>3544</v>
      </c>
      <c r="F207" s="26" t="str">
        <f t="shared" si="6"/>
        <v>COM3544</v>
      </c>
      <c r="G207" s="29">
        <f>VLOOKUP(Sector_Cust_Loc!D207,Customer!$D$2:$I$821,6,FALSE)</f>
        <v>0.26581508184206698</v>
      </c>
      <c r="H207" s="30">
        <v>0</v>
      </c>
      <c r="I207" s="30">
        <v>0</v>
      </c>
    </row>
    <row r="208" spans="1:9">
      <c r="A208" s="40" t="s">
        <v>269</v>
      </c>
      <c r="B208" s="48" t="str">
        <f>VLOOKUP(A208,'GPCM-Cust'!$A$2:$C$874,3,FALSE)</f>
        <v>COM</v>
      </c>
      <c r="C208" s="40" t="s">
        <v>12</v>
      </c>
      <c r="D208" s="41" t="str">
        <f t="shared" si="7"/>
        <v>COMx02M - ARLM - AR</v>
      </c>
      <c r="E208" s="28">
        <v>3531</v>
      </c>
      <c r="F208" s="26" t="str">
        <f t="shared" si="6"/>
        <v>COM3531</v>
      </c>
      <c r="G208" s="29">
        <f>VLOOKUP(Sector_Cust_Loc!D208,Customer!$D$2:$I$821,6,FALSE)</f>
        <v>1.8847572593934799E-3</v>
      </c>
      <c r="H208" s="30">
        <v>0</v>
      </c>
      <c r="I208" s="30">
        <v>0</v>
      </c>
    </row>
    <row r="209" spans="1:9">
      <c r="A209" s="40" t="s">
        <v>270</v>
      </c>
      <c r="B209" s="48" t="str">
        <f>VLOOKUP(A209,'GPCM-Cust'!$A$2:$C$874,3,FALSE)</f>
        <v>COM</v>
      </c>
      <c r="C209" s="40" t="s">
        <v>47</v>
      </c>
      <c r="D209" s="41" t="str">
        <f t="shared" si="7"/>
        <v>COMx03M - AZNM - AZ</v>
      </c>
      <c r="E209" s="28">
        <v>3300</v>
      </c>
      <c r="F209" s="26" t="str">
        <f t="shared" si="6"/>
        <v>COM3300</v>
      </c>
      <c r="G209" s="29">
        <f>VLOOKUP(Sector_Cust_Loc!D209,Customer!$D$2:$I$821,6,FALSE)</f>
        <v>2.35E-2</v>
      </c>
      <c r="H209" s="30">
        <v>0</v>
      </c>
      <c r="I209" s="30">
        <v>0</v>
      </c>
    </row>
    <row r="210" spans="1:9">
      <c r="A210" s="40" t="s">
        <v>271</v>
      </c>
      <c r="B210" s="48" t="str">
        <f>VLOOKUP(A210,'GPCM-Cust'!$A$2:$C$874,3,FALSE)</f>
        <v>COM</v>
      </c>
      <c r="C210" s="40" t="s">
        <v>22</v>
      </c>
      <c r="D210" s="41" t="str">
        <f t="shared" si="7"/>
        <v>COMx07M - PJMS - MD</v>
      </c>
      <c r="E210" s="28">
        <v>3546</v>
      </c>
      <c r="F210" s="26" t="str">
        <f t="shared" si="6"/>
        <v>COM3546</v>
      </c>
      <c r="G210" s="29">
        <f>VLOOKUP(Sector_Cust_Loc!D210,Customer!$D$2:$I$821,6,FALSE)</f>
        <v>1.7484884149497799E-2</v>
      </c>
      <c r="H210" s="30">
        <v>0</v>
      </c>
      <c r="I210" s="30">
        <v>0</v>
      </c>
    </row>
    <row r="211" spans="1:9">
      <c r="A211" s="40" t="s">
        <v>272</v>
      </c>
      <c r="B211" s="48" t="str">
        <f>VLOOKUP(A211,'GPCM-Cust'!$A$2:$C$874,3,FALSE)</f>
        <v>COM</v>
      </c>
      <c r="C211" s="40" t="s">
        <v>20</v>
      </c>
      <c r="D211" s="41" t="str">
        <f t="shared" si="7"/>
        <v>COMx09M - STHN - GA</v>
      </c>
      <c r="E211" s="28">
        <v>3548</v>
      </c>
      <c r="F211" s="26" t="str">
        <f t="shared" si="6"/>
        <v>COM3548</v>
      </c>
      <c r="G211" s="29">
        <f>VLOOKUP(Sector_Cust_Loc!D211,Customer!$D$2:$I$821,6,FALSE)</f>
        <v>0.17328364372649099</v>
      </c>
      <c r="H211" s="30">
        <v>0</v>
      </c>
      <c r="I211" s="30">
        <v>0</v>
      </c>
    </row>
    <row r="212" spans="1:9">
      <c r="A212" s="40" t="s">
        <v>273</v>
      </c>
      <c r="B212" s="48" t="str">
        <f>VLOOKUP(A212,'GPCM-Cust'!$A$2:$C$874,3,FALSE)</f>
        <v>COM</v>
      </c>
      <c r="C212" s="40" t="s">
        <v>100</v>
      </c>
      <c r="D212" s="41" t="str">
        <f t="shared" si="7"/>
        <v>COMx10M - MNBI - IA</v>
      </c>
      <c r="E212" s="28">
        <v>3549</v>
      </c>
      <c r="F212" s="26" t="str">
        <f t="shared" si="6"/>
        <v>COM3549</v>
      </c>
      <c r="G212" s="29">
        <f>VLOOKUP(Sector_Cust_Loc!D212,Customer!$D$2:$I$821,6,FALSE)</f>
        <v>4.83113727252137E-2</v>
      </c>
      <c r="H212" s="30">
        <v>0</v>
      </c>
      <c r="I212" s="30">
        <v>0</v>
      </c>
    </row>
    <row r="213" spans="1:9">
      <c r="A213" s="40" t="s">
        <v>274</v>
      </c>
      <c r="B213" s="48" t="str">
        <f>VLOOKUP(A213,'GPCM-Cust'!$A$2:$C$874,3,FALSE)</f>
        <v>COM</v>
      </c>
      <c r="C213" s="40" t="s">
        <v>45</v>
      </c>
      <c r="D213" s="41" t="str">
        <f t="shared" si="7"/>
        <v>COMx12M - INDI</v>
      </c>
      <c r="E213" s="28">
        <v>3550</v>
      </c>
      <c r="F213" s="26" t="str">
        <f t="shared" si="6"/>
        <v>COM3550</v>
      </c>
      <c r="G213" s="29">
        <f>VLOOKUP(Sector_Cust_Loc!D213,Customer!$D$2:$I$821,6,FALSE)</f>
        <v>9.1650680635154705E-2</v>
      </c>
      <c r="H213" s="30">
        <v>0</v>
      </c>
      <c r="I213" s="30">
        <v>0</v>
      </c>
    </row>
    <row r="214" spans="1:9">
      <c r="A214" s="40" t="s">
        <v>275</v>
      </c>
      <c r="B214" s="48" t="str">
        <f>VLOOKUP(A214,'GPCM-Cust'!$A$2:$C$874,3,FALSE)</f>
        <v>COM</v>
      </c>
      <c r="C214" s="40" t="s">
        <v>18</v>
      </c>
      <c r="D214" s="41" t="str">
        <f t="shared" si="7"/>
        <v>COMx13M - SPPN - KS</v>
      </c>
      <c r="E214" s="28">
        <v>3551</v>
      </c>
      <c r="F214" s="26" t="str">
        <f t="shared" si="6"/>
        <v>COM3551</v>
      </c>
      <c r="G214" s="29">
        <f>VLOOKUP(Sector_Cust_Loc!D214,Customer!$D$2:$I$821,6,FALSE)</f>
        <v>8.1220436366878104E-2</v>
      </c>
      <c r="H214" s="30">
        <v>0</v>
      </c>
      <c r="I214" s="30">
        <v>0</v>
      </c>
    </row>
    <row r="215" spans="1:9">
      <c r="A215" s="40" t="s">
        <v>276</v>
      </c>
      <c r="B215" s="48" t="str">
        <f>VLOOKUP(A215,'GPCM-Cust'!$A$2:$C$874,3,FALSE)</f>
        <v>COM</v>
      </c>
      <c r="C215" s="40" t="s">
        <v>54</v>
      </c>
      <c r="D215" s="41" t="str">
        <f t="shared" si="7"/>
        <v>COMx14M - SOKY</v>
      </c>
      <c r="E215" s="28">
        <v>3552</v>
      </c>
      <c r="F215" s="26" t="str">
        <f t="shared" si="6"/>
        <v>COM3552</v>
      </c>
      <c r="G215" s="29">
        <f>VLOOKUP(Sector_Cust_Loc!D215,Customer!$D$2:$I$821,6,FALSE)</f>
        <v>0.105075321412107</v>
      </c>
      <c r="H215" s="30">
        <v>0</v>
      </c>
      <c r="I215" s="30">
        <v>0</v>
      </c>
    </row>
    <row r="216" spans="1:9">
      <c r="A216" s="40" t="s">
        <v>277</v>
      </c>
      <c r="B216" s="48" t="str">
        <f>VLOOKUP(A216,'GPCM-Cust'!$A$2:$C$874,3,FALSE)</f>
        <v>COM</v>
      </c>
      <c r="C216" s="40" t="s">
        <v>83</v>
      </c>
      <c r="D216" s="41" t="str">
        <f t="shared" si="7"/>
        <v>COMx15M - SOLA</v>
      </c>
      <c r="E216" s="28">
        <v>3553</v>
      </c>
      <c r="F216" s="26" t="str">
        <f t="shared" si="6"/>
        <v>COM3553</v>
      </c>
      <c r="G216" s="29">
        <f>VLOOKUP(Sector_Cust_Loc!D216,Customer!$D$2:$I$821,6,FALSE)</f>
        <v>0.15189171947523836</v>
      </c>
      <c r="H216" s="30">
        <v>0</v>
      </c>
      <c r="I216" s="30">
        <v>0</v>
      </c>
    </row>
    <row r="217" spans="1:9">
      <c r="A217" s="40" t="s">
        <v>278</v>
      </c>
      <c r="B217" s="48" t="str">
        <f>VLOOKUP(A217,'GPCM-Cust'!$A$2:$C$874,3,FALSE)</f>
        <v>COM</v>
      </c>
      <c r="C217" s="40" t="s">
        <v>279</v>
      </c>
      <c r="D217" s="41" t="str">
        <f t="shared" si="7"/>
        <v>COMx17M - NENE - ME</v>
      </c>
      <c r="E217" s="28">
        <v>3577</v>
      </c>
      <c r="F217" s="26" t="str">
        <f t="shared" si="6"/>
        <v>COM3577</v>
      </c>
      <c r="G217" s="29">
        <f>VLOOKUP(Sector_Cust_Loc!D217,Customer!$D$2:$I$821,6,FALSE)</f>
        <v>0.77893038055605601</v>
      </c>
      <c r="H217" s="30">
        <v>0</v>
      </c>
      <c r="I217" s="30">
        <v>0</v>
      </c>
    </row>
    <row r="218" spans="1:9">
      <c r="A218" s="40" t="s">
        <v>280</v>
      </c>
      <c r="B218" s="48" t="str">
        <f>VLOOKUP(A218,'GPCM-Cust'!$A$2:$C$874,3,FALSE)</f>
        <v>COM</v>
      </c>
      <c r="C218" s="40" t="s">
        <v>24</v>
      </c>
      <c r="D218" s="41" t="str">
        <f t="shared" si="7"/>
        <v>COMx18M - MICH</v>
      </c>
      <c r="E218" s="28">
        <v>3569</v>
      </c>
      <c r="F218" s="26" t="str">
        <f t="shared" si="6"/>
        <v>COM3569</v>
      </c>
      <c r="G218" s="29">
        <f>VLOOKUP(Sector_Cust_Loc!D218,Customer!$D$2:$I$821,6,FALSE)</f>
        <v>5.3556623252226801E-3</v>
      </c>
      <c r="H218" s="30">
        <v>0</v>
      </c>
      <c r="I218" s="30">
        <v>0</v>
      </c>
    </row>
    <row r="219" spans="1:9">
      <c r="A219" s="40" t="s">
        <v>281</v>
      </c>
      <c r="B219" s="48" t="str">
        <f>VLOOKUP(A219,'GPCM-Cust'!$A$2:$C$874,3,FALSE)</f>
        <v>COM</v>
      </c>
      <c r="C219" s="40" t="s">
        <v>67</v>
      </c>
      <c r="D219" s="41" t="str">
        <f t="shared" si="7"/>
        <v>COMx19M - MMIN - MN</v>
      </c>
      <c r="E219" s="28">
        <v>3523</v>
      </c>
      <c r="F219" s="26" t="str">
        <f t="shared" si="6"/>
        <v>COM3523</v>
      </c>
      <c r="G219" s="29">
        <f>VLOOKUP(Sector_Cust_Loc!D219,Customer!$D$2:$I$821,6,FALSE)</f>
        <v>3.1573899138565301E-2</v>
      </c>
      <c r="H219" s="30">
        <v>0</v>
      </c>
      <c r="I219" s="30">
        <v>0</v>
      </c>
    </row>
    <row r="220" spans="1:9">
      <c r="A220" s="40" t="s">
        <v>282</v>
      </c>
      <c r="B220" s="48" t="str">
        <f>VLOOKUP(A220,'GPCM-Cust'!$A$2:$C$874,3,FALSE)</f>
        <v>COM</v>
      </c>
      <c r="C220" s="40" t="s">
        <v>106</v>
      </c>
      <c r="D220" s="41" t="str">
        <f t="shared" si="7"/>
        <v>COMx20M - MEMO</v>
      </c>
      <c r="E220" s="28">
        <v>3556</v>
      </c>
      <c r="F220" s="26" t="str">
        <f t="shared" si="6"/>
        <v>COM3556</v>
      </c>
      <c r="G220" s="29">
        <f>VLOOKUP(Sector_Cust_Loc!D220,Customer!$D$2:$I$821,6,FALSE)</f>
        <v>1.5870454222903198E-2</v>
      </c>
      <c r="H220" s="30">
        <v>0</v>
      </c>
      <c r="I220" s="30">
        <v>0</v>
      </c>
    </row>
    <row r="221" spans="1:9">
      <c r="A221" s="40" t="s">
        <v>283</v>
      </c>
      <c r="B221" s="48" t="str">
        <f>VLOOKUP(A221,'GPCM-Cust'!$A$2:$C$874,3,FALSE)</f>
        <v>COM</v>
      </c>
      <c r="C221" s="40" t="s">
        <v>76</v>
      </c>
      <c r="D221" s="41" t="str">
        <f t="shared" si="7"/>
        <v>COMx21M - STHN - MS</v>
      </c>
      <c r="E221" s="28">
        <v>3557</v>
      </c>
      <c r="F221" s="26" t="str">
        <f t="shared" si="6"/>
        <v>COM3557</v>
      </c>
      <c r="G221" s="29">
        <f>VLOOKUP(Sector_Cust_Loc!D221,Customer!$D$2:$I$821,6,FALSE)</f>
        <v>0.17216684869019</v>
      </c>
      <c r="H221" s="30">
        <v>0</v>
      </c>
      <c r="I221" s="30">
        <v>0</v>
      </c>
    </row>
    <row r="222" spans="1:9">
      <c r="A222" s="40" t="s">
        <v>284</v>
      </c>
      <c r="B222" s="48" t="str">
        <f>VLOOKUP(A222,'GPCM-Cust'!$A$2:$C$874,3,FALSE)</f>
        <v>COM</v>
      </c>
      <c r="C222" s="40" t="s">
        <v>130</v>
      </c>
      <c r="D222" s="41" t="str">
        <f t="shared" si="7"/>
        <v>COMx22M - MDKT - ND</v>
      </c>
      <c r="E222" s="28">
        <v>3558</v>
      </c>
      <c r="F222" s="26" t="str">
        <f t="shared" si="6"/>
        <v>COM3558</v>
      </c>
      <c r="G222" s="29">
        <f>VLOOKUP(Sector_Cust_Loc!D222,Customer!$D$2:$I$821,6,FALSE)</f>
        <v>3.6122078417107899E-2</v>
      </c>
      <c r="H222" s="30">
        <v>0</v>
      </c>
      <c r="I222" s="30">
        <v>0</v>
      </c>
    </row>
    <row r="223" spans="1:9">
      <c r="A223" s="40" t="s">
        <v>284</v>
      </c>
      <c r="B223" s="48" t="str">
        <f>VLOOKUP(A223,'GPCM-Cust'!$A$2:$C$874,3,FALSE)</f>
        <v>COM</v>
      </c>
      <c r="C223" s="40" t="s">
        <v>127</v>
      </c>
      <c r="D223" s="41" t="str">
        <f t="shared" si="7"/>
        <v>COMx22M - WMNT</v>
      </c>
      <c r="E223" s="28">
        <v>3559</v>
      </c>
      <c r="F223" s="26" t="str">
        <f t="shared" si="6"/>
        <v>COM3559</v>
      </c>
      <c r="G223" s="29">
        <f>VLOOKUP(Sector_Cust_Loc!D223,Customer!$D$2:$I$821,6,FALSE)</f>
        <v>0.13102679861865299</v>
      </c>
      <c r="H223" s="30">
        <v>0</v>
      </c>
      <c r="I223" s="30">
        <v>0</v>
      </c>
    </row>
    <row r="224" spans="1:9">
      <c r="A224" s="40" t="s">
        <v>285</v>
      </c>
      <c r="B224" s="48" t="str">
        <f>VLOOKUP(A224,'GPCM-Cust'!$A$2:$C$874,3,FALSE)</f>
        <v>COM</v>
      </c>
      <c r="C224" s="40" t="s">
        <v>156</v>
      </c>
      <c r="D224" s="41" t="str">
        <f t="shared" si="7"/>
        <v>COMx23M - VCAR - NC</v>
      </c>
      <c r="E224" s="28">
        <v>3560</v>
      </c>
      <c r="F224" s="26" t="str">
        <f t="shared" si="6"/>
        <v>COM3560</v>
      </c>
      <c r="G224" s="29">
        <f>VLOOKUP(Sector_Cust_Loc!D224,Customer!$D$2:$I$821,6,FALSE)</f>
        <v>0.105271738828897</v>
      </c>
      <c r="H224" s="30">
        <v>0</v>
      </c>
      <c r="I224" s="30">
        <v>0</v>
      </c>
    </row>
    <row r="225" spans="1:9">
      <c r="A225" s="40" t="s">
        <v>286</v>
      </c>
      <c r="B225" s="48" t="str">
        <f>VLOOKUP(A225,'GPCM-Cust'!$A$2:$C$874,3,FALSE)</f>
        <v>COM</v>
      </c>
      <c r="C225" s="40" t="s">
        <v>101</v>
      </c>
      <c r="D225" s="41" t="str">
        <f t="shared" si="7"/>
        <v>COMx24M - MNBI - NE</v>
      </c>
      <c r="E225" s="28">
        <v>3507</v>
      </c>
      <c r="F225" s="26" t="str">
        <f t="shared" si="6"/>
        <v>COM3507</v>
      </c>
      <c r="G225" s="29">
        <f>VLOOKUP(Sector_Cust_Loc!D225,Customer!$D$2:$I$821,6,FALSE)</f>
        <v>6.1584585667504202E-2</v>
      </c>
      <c r="H225" s="30">
        <v>0</v>
      </c>
      <c r="I225" s="30">
        <v>0</v>
      </c>
    </row>
    <row r="226" spans="1:9">
      <c r="A226" s="40" t="s">
        <v>287</v>
      </c>
      <c r="B226" s="48" t="str">
        <f>VLOOKUP(A226,'GPCM-Cust'!$A$2:$C$874,3,FALSE)</f>
        <v>COM</v>
      </c>
      <c r="C226" s="40" t="s">
        <v>72</v>
      </c>
      <c r="D226" s="41" t="str">
        <f t="shared" si="7"/>
        <v>COMx25M - NENE - NH</v>
      </c>
      <c r="E226" s="28">
        <v>3562</v>
      </c>
      <c r="F226" s="26" t="str">
        <f t="shared" si="6"/>
        <v>COM3562</v>
      </c>
      <c r="G226" s="29">
        <f>VLOOKUP(Sector_Cust_Loc!D226,Customer!$D$2:$I$821,6,FALSE)</f>
        <v>0.385771754243244</v>
      </c>
      <c r="H226" s="30">
        <v>0</v>
      </c>
      <c r="I226" s="30">
        <v>0</v>
      </c>
    </row>
    <row r="227" spans="1:9">
      <c r="A227" s="40" t="s">
        <v>288</v>
      </c>
      <c r="B227" s="48" t="str">
        <f>VLOOKUP(A227,'GPCM-Cust'!$A$2:$C$874,3,FALSE)</f>
        <v>COM</v>
      </c>
      <c r="C227" s="40" t="s">
        <v>89</v>
      </c>
      <c r="D227" s="41" t="str">
        <f t="shared" si="7"/>
        <v>COMx26M - AZNM - NM</v>
      </c>
      <c r="E227" s="28">
        <v>3316</v>
      </c>
      <c r="F227" s="26" t="str">
        <f t="shared" si="6"/>
        <v>COM3316</v>
      </c>
      <c r="G227" s="29">
        <f>VLOOKUP(Sector_Cust_Loc!D227,Customer!$D$2:$I$821,6,FALSE)</f>
        <v>7.6093576077873606E-2</v>
      </c>
      <c r="H227" s="30">
        <v>0</v>
      </c>
      <c r="I227" s="30">
        <v>0</v>
      </c>
    </row>
    <row r="228" spans="1:9">
      <c r="A228" s="40" t="s">
        <v>289</v>
      </c>
      <c r="B228" s="48" t="str">
        <f>VLOOKUP(A228,'GPCM-Cust'!$A$2:$C$874,3,FALSE)</f>
        <v>COM</v>
      </c>
      <c r="C228" s="40" t="s">
        <v>43</v>
      </c>
      <c r="D228" s="41" t="str">
        <f t="shared" si="7"/>
        <v>COMx28M - SECR - OH</v>
      </c>
      <c r="E228" s="28">
        <v>3580</v>
      </c>
      <c r="F228" s="26" t="str">
        <f t="shared" si="6"/>
        <v>COM3580</v>
      </c>
      <c r="G228" s="29">
        <f>VLOOKUP(Sector_Cust_Loc!D228,Customer!$D$2:$I$821,6,FALSE)</f>
        <v>4.6109883256669301E-2</v>
      </c>
      <c r="H228" s="30">
        <v>0</v>
      </c>
      <c r="I228" s="30">
        <v>0</v>
      </c>
    </row>
    <row r="229" spans="1:9">
      <c r="A229" s="40" t="s">
        <v>290</v>
      </c>
      <c r="B229" s="48" t="str">
        <f>VLOOKUP(A229,'GPCM-Cust'!$A$2:$C$874,3,FALSE)</f>
        <v>COM</v>
      </c>
      <c r="C229" s="40" t="s">
        <v>16</v>
      </c>
      <c r="D229" s="41" t="str">
        <f t="shared" si="7"/>
        <v>COMx29M - SPPW - OK</v>
      </c>
      <c r="E229" s="28">
        <v>3564</v>
      </c>
      <c r="F229" s="26" t="str">
        <f t="shared" si="6"/>
        <v>COM3564</v>
      </c>
      <c r="G229" s="29">
        <f>VLOOKUP(Sector_Cust_Loc!D229,Customer!$D$2:$I$821,6,FALSE)</f>
        <v>5.9379191646497798E-2</v>
      </c>
      <c r="H229" s="30">
        <v>0</v>
      </c>
      <c r="I229" s="30">
        <v>0</v>
      </c>
    </row>
    <row r="230" spans="1:9">
      <c r="A230" s="40" t="s">
        <v>291</v>
      </c>
      <c r="B230" s="48" t="str">
        <f>VLOOKUP(A230,'GPCM-Cust'!$A$2:$C$874,3,FALSE)</f>
        <v>COM</v>
      </c>
      <c r="C230" s="40" t="s">
        <v>149</v>
      </c>
      <c r="D230" s="41" t="str">
        <f t="shared" si="7"/>
        <v>COMx30M - PJME - PA</v>
      </c>
      <c r="E230" s="28">
        <v>3565</v>
      </c>
      <c r="F230" s="26" t="str">
        <f t="shared" si="6"/>
        <v>COM3565</v>
      </c>
      <c r="G230" s="29">
        <f>VLOOKUP(Sector_Cust_Loc!D230,Customer!$D$2:$I$821,6,FALSE)</f>
        <v>9.0225600747411275E-2</v>
      </c>
      <c r="H230" s="30">
        <v>0</v>
      </c>
      <c r="I230" s="30">
        <v>0</v>
      </c>
    </row>
    <row r="231" spans="1:9">
      <c r="A231" s="40" t="s">
        <v>292</v>
      </c>
      <c r="B231" s="48" t="str">
        <f>VLOOKUP(A231,'GPCM-Cust'!$A$2:$C$874,3,FALSE)</f>
        <v>COM</v>
      </c>
      <c r="C231" s="40" t="s">
        <v>78</v>
      </c>
      <c r="D231" s="41" t="str">
        <f t="shared" si="7"/>
        <v>COMx31M - VCAR - SC</v>
      </c>
      <c r="E231" s="28">
        <v>3566</v>
      </c>
      <c r="F231" s="26" t="str">
        <f t="shared" si="6"/>
        <v>COM3566</v>
      </c>
      <c r="G231" s="29">
        <f>VLOOKUP(Sector_Cust_Loc!D231,Customer!$D$2:$I$821,6,FALSE)</f>
        <v>0.14886883214250901</v>
      </c>
      <c r="H231" s="30">
        <v>0</v>
      </c>
      <c r="I231" s="30">
        <v>0</v>
      </c>
    </row>
    <row r="232" spans="1:9">
      <c r="A232" s="40" t="s">
        <v>293</v>
      </c>
      <c r="B232" s="48" t="str">
        <f>VLOOKUP(A232,'GPCM-Cust'!$A$2:$C$874,3,FALSE)</f>
        <v>COM</v>
      </c>
      <c r="C232" s="40" t="s">
        <v>34</v>
      </c>
      <c r="D232" s="41" t="str">
        <f t="shared" si="7"/>
        <v>COMx32M - STVA - TN</v>
      </c>
      <c r="E232" s="28">
        <v>3567</v>
      </c>
      <c r="F232" s="26" t="str">
        <f t="shared" si="6"/>
        <v>COM3567</v>
      </c>
      <c r="G232" s="29">
        <f>VLOOKUP(Sector_Cust_Loc!D232,Customer!$D$2:$I$821,6,FALSE)</f>
        <v>0.21299004792790499</v>
      </c>
      <c r="H232" s="30">
        <v>0</v>
      </c>
      <c r="I232" s="30">
        <v>0</v>
      </c>
    </row>
    <row r="233" spans="1:9">
      <c r="A233" s="40" t="s">
        <v>294</v>
      </c>
      <c r="B233" s="48" t="str">
        <f>VLOOKUP(A233,'GPCM-Cust'!$A$2:$C$874,3,FALSE)</f>
        <v>COM</v>
      </c>
      <c r="C233" s="40" t="s">
        <v>32</v>
      </c>
      <c r="D233" s="41" t="str">
        <f t="shared" si="7"/>
        <v>COMx36M - VCAR - VA</v>
      </c>
      <c r="E233" s="28">
        <v>3579</v>
      </c>
      <c r="F233" s="26" t="str">
        <f t="shared" si="6"/>
        <v>COM3579</v>
      </c>
      <c r="G233" s="29">
        <f>VLOOKUP(Sector_Cust_Loc!D233,Customer!$D$2:$I$821,6,FALSE)</f>
        <v>1.5614249579469599E-2</v>
      </c>
      <c r="H233" s="30">
        <v>0</v>
      </c>
      <c r="I233" s="30">
        <v>0</v>
      </c>
    </row>
    <row r="234" spans="1:9">
      <c r="A234" s="40" t="s">
        <v>295</v>
      </c>
      <c r="B234" s="48" t="str">
        <f>VLOOKUP(A234,'GPCM-Cust'!$A$2:$C$874,3,FALSE)</f>
        <v>COM</v>
      </c>
      <c r="C234" s="40" t="s">
        <v>91</v>
      </c>
      <c r="D234" s="41" t="str">
        <f t="shared" si="7"/>
        <v>COMx38M - SECR - WV</v>
      </c>
      <c r="E234" s="28">
        <v>3555</v>
      </c>
      <c r="F234" s="26" t="str">
        <f t="shared" si="6"/>
        <v>COM3555</v>
      </c>
      <c r="G234" s="29">
        <f>VLOOKUP(Sector_Cust_Loc!D234,Customer!$D$2:$I$821,6,FALSE)</f>
        <v>0.12325833091713601</v>
      </c>
      <c r="H234" s="30">
        <v>0</v>
      </c>
      <c r="I234" s="30">
        <v>0</v>
      </c>
    </row>
    <row r="235" spans="1:9">
      <c r="A235" s="40" t="s">
        <v>296</v>
      </c>
      <c r="B235" s="48" t="str">
        <f>VLOOKUP(A235,'GPCM-Cust'!$A$2:$C$874,3,FALSE)</f>
        <v>COM</v>
      </c>
      <c r="C235" s="40" t="s">
        <v>41</v>
      </c>
      <c r="D235" s="41" t="str">
        <f t="shared" si="7"/>
        <v>COMx39M - WWYM</v>
      </c>
      <c r="E235" s="28">
        <v>3570</v>
      </c>
      <c r="F235" s="26" t="str">
        <f t="shared" si="6"/>
        <v>COM3570</v>
      </c>
      <c r="G235" s="29">
        <f>VLOOKUP(Sector_Cust_Loc!D235,Customer!$D$2:$I$821,6,FALSE)</f>
        <v>4.2001769100115598E-2</v>
      </c>
      <c r="H235" s="30">
        <v>0</v>
      </c>
      <c r="I235" s="30">
        <v>0</v>
      </c>
    </row>
    <row r="236" spans="1:9">
      <c r="A236" s="40" t="s">
        <v>297</v>
      </c>
      <c r="B236" s="48" t="str">
        <f>VLOOKUP(A236,'GPCM-Cust'!$A$2:$C$874,3,FALSE)</f>
        <v>COM</v>
      </c>
      <c r="C236" s="40" t="s">
        <v>57</v>
      </c>
      <c r="D236" s="41" t="str">
        <f t="shared" si="7"/>
        <v>COMx40M - PJMW - PA</v>
      </c>
      <c r="E236" s="28">
        <v>3547</v>
      </c>
      <c r="F236" s="26" t="str">
        <f t="shared" si="6"/>
        <v>COM3547</v>
      </c>
      <c r="G236" s="29">
        <f>VLOOKUP(Sector_Cust_Loc!D236,Customer!$D$2:$I$821,6,FALSE)</f>
        <v>2.1942157415860499E-2</v>
      </c>
      <c r="H236" s="30">
        <v>0</v>
      </c>
      <c r="I236" s="30">
        <v>0</v>
      </c>
    </row>
    <row r="237" spans="1:9">
      <c r="A237" s="40" t="s">
        <v>298</v>
      </c>
      <c r="B237" s="48" t="str">
        <f>VLOOKUP(A237,'GPCM-Cust'!$A$2:$C$874,3,FALSE)</f>
        <v>COM</v>
      </c>
      <c r="C237" s="40" t="s">
        <v>26</v>
      </c>
      <c r="D237" s="41" t="str">
        <f t="shared" si="7"/>
        <v>COMx42M - NENE - MA</v>
      </c>
      <c r="E237" s="28">
        <v>3574</v>
      </c>
      <c r="F237" s="26" t="str">
        <f t="shared" si="6"/>
        <v>COM3574</v>
      </c>
      <c r="G237" s="29">
        <f>VLOOKUP(Sector_Cust_Loc!D237,Customer!$D$2:$I$821,6,FALSE)</f>
        <v>7.5079767321633961E-2</v>
      </c>
      <c r="H237" s="30">
        <v>0</v>
      </c>
      <c r="I237" s="30">
        <v>0</v>
      </c>
    </row>
    <row r="238" spans="1:9">
      <c r="A238" s="40" t="s">
        <v>299</v>
      </c>
      <c r="B238" s="48" t="str">
        <f>VLOOKUP(A238,'GPCM-Cust'!$A$2:$C$874,3,FALSE)</f>
        <v>COM</v>
      </c>
      <c r="C238" s="40" t="s">
        <v>120</v>
      </c>
      <c r="D238" s="41" t="str">
        <f t="shared" si="7"/>
        <v>COMx43M - MDKT - SD</v>
      </c>
      <c r="E238" s="28">
        <v>3575</v>
      </c>
      <c r="F238" s="26" t="str">
        <f t="shared" si="6"/>
        <v>COM3575</v>
      </c>
      <c r="G238" s="29">
        <f>VLOOKUP(Sector_Cust_Loc!D238,Customer!$D$2:$I$821,6,FALSE)</f>
        <v>5.1172315249783301E-2</v>
      </c>
      <c r="H238" s="30">
        <v>0</v>
      </c>
      <c r="I238" s="30">
        <v>0</v>
      </c>
    </row>
    <row r="239" spans="1:9">
      <c r="A239" s="40" t="s">
        <v>300</v>
      </c>
      <c r="B239" s="48" t="str">
        <f>VLOOKUP(A239,'GPCM-Cust'!$A$2:$C$874,3,FALSE)</f>
        <v>COM</v>
      </c>
      <c r="C239" s="40" t="s">
        <v>8</v>
      </c>
      <c r="D239" s="41" t="str">
        <f t="shared" si="7"/>
        <v>COMx44M - ALASKA</v>
      </c>
      <c r="E239" s="28">
        <v>3576</v>
      </c>
      <c r="F239" s="26" t="str">
        <f t="shared" si="6"/>
        <v>COM3576</v>
      </c>
      <c r="G239" s="29">
        <f>VLOOKUP(Sector_Cust_Loc!D239,Customer!$D$2:$I$821,6,FALSE)</f>
        <v>0.15746302497529999</v>
      </c>
      <c r="H239" s="30">
        <v>0</v>
      </c>
      <c r="I239" s="30">
        <v>0</v>
      </c>
    </row>
    <row r="240" spans="1:9">
      <c r="A240" s="40" t="s">
        <v>301</v>
      </c>
      <c r="B240" s="48" t="str">
        <f>VLOOKUP(A240,'GPCM-Cust'!$A$2:$C$874,3,FALSE)</f>
        <v>COM</v>
      </c>
      <c r="C240" s="40" t="s">
        <v>167</v>
      </c>
      <c r="D240" s="41" t="str">
        <f t="shared" si="7"/>
        <v>COMx45M - SCSN</v>
      </c>
      <c r="E240" s="28">
        <v>3308</v>
      </c>
      <c r="F240" s="26" t="str">
        <f t="shared" si="6"/>
        <v>COM3308</v>
      </c>
      <c r="G240" s="29">
        <f>VLOOKUP(Sector_Cust_Loc!D240,Customer!$D$2:$I$821,6,FALSE)</f>
        <v>1.1482180567664306E-2</v>
      </c>
      <c r="H240" s="30">
        <v>0</v>
      </c>
      <c r="I240" s="30">
        <v>0</v>
      </c>
    </row>
    <row r="241" spans="1:9">
      <c r="A241" s="40" t="s">
        <v>302</v>
      </c>
      <c r="B241" s="48" t="str">
        <f>VLOOKUP(A241,'GPCM-Cust'!$A$2:$C$874,3,FALSE)</f>
        <v>COM</v>
      </c>
      <c r="C241" s="40" t="s">
        <v>61</v>
      </c>
      <c r="D241" s="41" t="str">
        <f t="shared" si="7"/>
        <v>COMx47M - NEWE - CT</v>
      </c>
      <c r="E241" s="28">
        <v>3897</v>
      </c>
      <c r="F241" s="26" t="str">
        <f t="shared" si="6"/>
        <v>COM3897</v>
      </c>
      <c r="G241" s="29">
        <f>VLOOKUP(Sector_Cust_Loc!D241,Customer!$D$2:$I$821,6,FALSE)</f>
        <v>3.1293472298946703E-2</v>
      </c>
      <c r="H241" s="30">
        <v>0</v>
      </c>
      <c r="I241" s="30">
        <v>0</v>
      </c>
    </row>
    <row r="242" spans="1:9">
      <c r="A242" s="40" t="s">
        <v>303</v>
      </c>
      <c r="B242" s="48" t="str">
        <f>VLOOKUP(A242,'GPCM-Cust'!$A$2:$C$874,3,FALSE)</f>
        <v>COM</v>
      </c>
      <c r="C242" s="40" t="s">
        <v>138</v>
      </c>
      <c r="D242" s="41" t="str">
        <f t="shared" si="7"/>
        <v>COMx51M - MNIL</v>
      </c>
      <c r="E242" s="28">
        <v>3587</v>
      </c>
      <c r="F242" s="26" t="str">
        <f t="shared" si="6"/>
        <v>COM3587</v>
      </c>
      <c r="G242" s="29">
        <f>VLOOKUP(Sector_Cust_Loc!D242,Customer!$D$2:$I$821,6,FALSE)</f>
        <v>3.8167371827344018E-2</v>
      </c>
      <c r="H242" s="30">
        <v>0</v>
      </c>
      <c r="I242" s="30">
        <v>0</v>
      </c>
    </row>
    <row r="243" spans="1:9">
      <c r="A243" s="40" t="s">
        <v>304</v>
      </c>
      <c r="B243" s="48" t="str">
        <f>VLOOKUP(A243,'GPCM-Cust'!$A$2:$C$874,3,FALSE)</f>
        <v>COM</v>
      </c>
      <c r="C243" s="40" t="s">
        <v>15</v>
      </c>
      <c r="D243" s="41" t="str">
        <f t="shared" si="7"/>
        <v>COMx52M - ARLM - LA</v>
      </c>
      <c r="E243" s="28">
        <v>3586</v>
      </c>
      <c r="F243" s="26" t="str">
        <f t="shared" si="6"/>
        <v>COM3586</v>
      </c>
      <c r="G243" s="29">
        <f>VLOOKUP(Sector_Cust_Loc!D243,Customer!$D$2:$I$821,6,FALSE)</f>
        <v>3.5714041710079086E-3</v>
      </c>
      <c r="H243" s="30">
        <v>0</v>
      </c>
      <c r="I243" s="30">
        <v>0</v>
      </c>
    </row>
    <row r="244" spans="1:9">
      <c r="A244" s="40" t="s">
        <v>305</v>
      </c>
      <c r="B244" s="48" t="str">
        <f>VLOOKUP(A244,'GPCM-Cust'!$A$2:$C$874,3,FALSE)</f>
        <v>COM</v>
      </c>
      <c r="C244" s="40" t="s">
        <v>75</v>
      </c>
      <c r="D244" s="41" t="str">
        <f t="shared" si="7"/>
        <v>COMx53M - SPPW - LA</v>
      </c>
      <c r="E244" s="28">
        <v>3571</v>
      </c>
      <c r="F244" s="26" t="str">
        <f t="shared" si="6"/>
        <v>COM3571</v>
      </c>
      <c r="G244" s="29">
        <f>VLOOKUP(Sector_Cust_Loc!D244,Customer!$D$2:$I$821,6,FALSE)</f>
        <v>2.4379610077559288E-2</v>
      </c>
      <c r="H244" s="30">
        <v>0</v>
      </c>
      <c r="I244" s="30">
        <v>0</v>
      </c>
    </row>
    <row r="245" spans="1:9">
      <c r="A245" s="40" t="s">
        <v>306</v>
      </c>
      <c r="B245" s="48" t="str">
        <f>VLOOKUP(A245,'GPCM-Cust'!$A$2:$C$874,3,FALSE)</f>
        <v>COM</v>
      </c>
      <c r="C245" s="40" t="s">
        <v>279</v>
      </c>
      <c r="D245" s="41" t="str">
        <f t="shared" si="7"/>
        <v>COMx54M - NENE - ME</v>
      </c>
      <c r="E245" s="28">
        <v>3581</v>
      </c>
      <c r="F245" s="26" t="str">
        <f t="shared" si="6"/>
        <v>COM3581</v>
      </c>
      <c r="G245" s="29">
        <f>VLOOKUP(Sector_Cust_Loc!D245,Customer!$D$2:$I$821,6,FALSE)</f>
        <v>0.22106961944394399</v>
      </c>
      <c r="H245" s="30">
        <v>0</v>
      </c>
      <c r="I245" s="30">
        <v>0</v>
      </c>
    </row>
    <row r="246" spans="1:9">
      <c r="A246" s="40" t="s">
        <v>307</v>
      </c>
      <c r="B246" s="48" t="str">
        <f>VLOOKUP(A246,'GPCM-Cust'!$A$2:$C$874,3,FALSE)</f>
        <v>COM</v>
      </c>
      <c r="C246" s="40" t="s">
        <v>177</v>
      </c>
      <c r="D246" s="41" t="str">
        <f t="shared" si="7"/>
        <v>COMx57M - SPPN - MO</v>
      </c>
      <c r="E246" s="28">
        <v>3582</v>
      </c>
      <c r="F246" s="26" t="str">
        <f t="shared" si="6"/>
        <v>COM3582</v>
      </c>
      <c r="G246" s="29">
        <f>VLOOKUP(Sector_Cust_Loc!D246,Customer!$D$2:$I$821,6,FALSE)</f>
        <v>7.6265792480482699E-3</v>
      </c>
      <c r="H246" s="30">
        <v>0</v>
      </c>
      <c r="I246" s="30">
        <v>0</v>
      </c>
    </row>
    <row r="247" spans="1:9">
      <c r="A247" s="40" t="s">
        <v>308</v>
      </c>
      <c r="B247" s="48" t="str">
        <f>VLOOKUP(A247,'GPCM-Cust'!$A$2:$C$874,3,FALSE)</f>
        <v>COM</v>
      </c>
      <c r="C247" s="40" t="s">
        <v>114</v>
      </c>
      <c r="D247" s="41" t="str">
        <f t="shared" si="7"/>
        <v>COMx74M - WUMS - WI</v>
      </c>
      <c r="E247" s="28">
        <v>3585</v>
      </c>
      <c r="F247" s="26" t="str">
        <f t="shared" si="6"/>
        <v>COM3585</v>
      </c>
      <c r="G247" s="29">
        <f>VLOOKUP(Sector_Cust_Loc!D247,Customer!$D$2:$I$821,6,FALSE)</f>
        <v>3.64343332251058E-3</v>
      </c>
      <c r="H247" s="30">
        <v>0</v>
      </c>
      <c r="I247" s="30">
        <v>0</v>
      </c>
    </row>
    <row r="248" spans="1:9">
      <c r="A248" s="40" t="s">
        <v>309</v>
      </c>
      <c r="B248" s="48" t="str">
        <f>VLOOKUP(A248,'GPCM-Cust'!$A$2:$C$874,3,FALSE)</f>
        <v>COM</v>
      </c>
      <c r="C248" s="40" t="s">
        <v>310</v>
      </c>
      <c r="D248" s="41" t="str">
        <f t="shared" si="7"/>
        <v>COMx75M - NNYC</v>
      </c>
      <c r="E248" s="28">
        <v>4124</v>
      </c>
      <c r="F248" s="26" t="str">
        <f t="shared" si="6"/>
        <v>COM4124</v>
      </c>
      <c r="G248" s="29">
        <f>VLOOKUP(Sector_Cust_Loc!D248,Customer!$D$2:$I$821,6,FALSE)</f>
        <v>0.47710000000000002</v>
      </c>
      <c r="H248" s="30">
        <v>0</v>
      </c>
      <c r="I248" s="30">
        <v>0</v>
      </c>
    </row>
    <row r="249" spans="1:9">
      <c r="A249" s="40" t="s">
        <v>311</v>
      </c>
      <c r="B249" s="48" t="str">
        <f>VLOOKUP(A249,'GPCM-Cust'!$A$2:$C$874,3,FALSE)</f>
        <v>COM</v>
      </c>
      <c r="C249" s="40" t="s">
        <v>312</v>
      </c>
      <c r="D249" s="41" t="str">
        <f t="shared" si="7"/>
        <v>COMx76M - NYPS</v>
      </c>
      <c r="E249" s="28">
        <v>4126</v>
      </c>
      <c r="F249" s="26" t="str">
        <f t="shared" si="6"/>
        <v>COM4126</v>
      </c>
      <c r="G249" s="29">
        <f>VLOOKUP(Sector_Cust_Loc!D249,Customer!$D$2:$I$821,6,FALSE)</f>
        <v>5.0299999999999997E-2</v>
      </c>
      <c r="H249" s="30">
        <v>0</v>
      </c>
      <c r="I249" s="30">
        <v>0</v>
      </c>
    </row>
    <row r="250" spans="1:9">
      <c r="A250" s="40" t="s">
        <v>313</v>
      </c>
      <c r="B250" s="48" t="str">
        <f>VLOOKUP(A250,'GPCM-Cust'!$A$2:$C$874,3,FALSE)</f>
        <v>COM</v>
      </c>
      <c r="C250" s="40" t="s">
        <v>314</v>
      </c>
      <c r="D250" s="41" t="str">
        <f t="shared" si="7"/>
        <v>COMx77M - NYPU</v>
      </c>
      <c r="E250" s="28">
        <v>4128</v>
      </c>
      <c r="F250" s="26" t="str">
        <f t="shared" si="6"/>
        <v>COM4128</v>
      </c>
      <c r="G250" s="29">
        <f>VLOOKUP(Sector_Cust_Loc!D250,Customer!$D$2:$I$821,6,FALSE)</f>
        <v>0.11289999999999999</v>
      </c>
      <c r="H250" s="30">
        <v>0</v>
      </c>
      <c r="I250" s="30">
        <v>0</v>
      </c>
    </row>
    <row r="251" spans="1:9">
      <c r="A251" s="40" t="s">
        <v>315</v>
      </c>
      <c r="B251" s="48" t="str">
        <f>VLOOKUP(A251,'GPCM-Cust'!$A$2:$C$874,3,FALSE)</f>
        <v>COM</v>
      </c>
      <c r="C251" s="40" t="s">
        <v>316</v>
      </c>
      <c r="D251" s="41" t="str">
        <f t="shared" si="7"/>
        <v>COMx78M - NYPW</v>
      </c>
      <c r="E251" s="28">
        <v>4130</v>
      </c>
      <c r="F251" s="26" t="str">
        <f t="shared" si="6"/>
        <v>COM4130</v>
      </c>
      <c r="G251" s="29">
        <f>VLOOKUP(Sector_Cust_Loc!D251,Customer!$D$2:$I$821,6,FALSE)</f>
        <v>0.19149999999999998</v>
      </c>
      <c r="H251" s="30">
        <v>0</v>
      </c>
      <c r="I251" s="30">
        <v>0</v>
      </c>
    </row>
    <row r="252" spans="1:9">
      <c r="A252" s="40" t="s">
        <v>317</v>
      </c>
      <c r="B252" s="48" t="str">
        <f>VLOOKUP(A252,'GPCM-Cust'!$A$2:$C$874,3,FALSE)</f>
        <v>COM</v>
      </c>
      <c r="C252" s="40" t="s">
        <v>318</v>
      </c>
      <c r="D252" s="41" t="str">
        <f t="shared" si="7"/>
        <v>COMx79M - FLSERC</v>
      </c>
      <c r="E252" s="28">
        <v>4133</v>
      </c>
      <c r="F252" s="26" t="str">
        <f t="shared" si="6"/>
        <v>COM4133</v>
      </c>
      <c r="G252" s="29">
        <f>VLOOKUP(Sector_Cust_Loc!D252,Customer!$D$2:$I$821,6,FALSE)</f>
        <v>1.14E-2</v>
      </c>
      <c r="H252" s="30">
        <v>0</v>
      </c>
      <c r="I252" s="30">
        <v>0</v>
      </c>
    </row>
    <row r="253" spans="1:9">
      <c r="A253" s="40" t="s">
        <v>319</v>
      </c>
      <c r="B253" s="48" t="str">
        <f>VLOOKUP(A253,'GPCM-Cust'!$A$2:$C$874,3,FALSE)</f>
        <v>COM</v>
      </c>
      <c r="C253" s="40" t="s">
        <v>320</v>
      </c>
      <c r="D253" s="41" t="str">
        <f t="shared" si="7"/>
        <v>COMx80M-FLFRCC</v>
      </c>
      <c r="E253" s="28">
        <v>4138</v>
      </c>
      <c r="F253" s="26" t="str">
        <f t="shared" si="6"/>
        <v>COM4138</v>
      </c>
      <c r="G253" s="29">
        <f>VLOOKUP(Sector_Cust_Loc!D253,Customer!$D$2:$I$821,6,FALSE)</f>
        <v>0.98860000000000003</v>
      </c>
      <c r="H253" s="30">
        <v>0</v>
      </c>
      <c r="I253" s="30">
        <v>0</v>
      </c>
    </row>
    <row r="254" spans="1:9">
      <c r="A254" s="40" t="s">
        <v>321</v>
      </c>
      <c r="B254" s="48" t="str">
        <f>VLOOKUP(A254,'GPCM-Cust'!$A$2:$C$874,3,FALSE)</f>
        <v>COM</v>
      </c>
      <c r="C254" s="40" t="s">
        <v>322</v>
      </c>
      <c r="D254" s="41" t="str">
        <f t="shared" si="7"/>
        <v>COMx81M -SERC - TX</v>
      </c>
      <c r="E254" s="28">
        <v>4143</v>
      </c>
      <c r="F254" s="26" t="str">
        <f t="shared" si="6"/>
        <v>COM4143</v>
      </c>
      <c r="G254" s="29">
        <f>VLOOKUP(Sector_Cust_Loc!D254,Customer!$D$2:$I$821,6,FALSE)</f>
        <v>3.2300000000000002E-2</v>
      </c>
      <c r="H254" s="30">
        <v>0</v>
      </c>
      <c r="I254" s="30">
        <v>0</v>
      </c>
    </row>
    <row r="255" spans="1:9">
      <c r="A255" s="40" t="s">
        <v>323</v>
      </c>
      <c r="B255" s="48" t="str">
        <f>VLOOKUP(A255,'GPCM-Cust'!$A$2:$C$874,3,FALSE)</f>
        <v>COM</v>
      </c>
      <c r="C255" s="40" t="s">
        <v>324</v>
      </c>
      <c r="D255" s="41" t="str">
        <f t="shared" si="7"/>
        <v>COMx84M - ERCN</v>
      </c>
      <c r="E255" s="28">
        <v>4147</v>
      </c>
      <c r="F255" s="26" t="str">
        <f t="shared" si="6"/>
        <v>COM4147</v>
      </c>
      <c r="G255" s="29">
        <f>VLOOKUP(Sector_Cust_Loc!D255,Customer!$D$2:$I$821,6,FALSE)</f>
        <v>0.2321</v>
      </c>
      <c r="H255" s="30">
        <v>0</v>
      </c>
      <c r="I255" s="30">
        <v>0</v>
      </c>
    </row>
    <row r="256" spans="1:9">
      <c r="A256" s="40" t="s">
        <v>325</v>
      </c>
      <c r="B256" s="48" t="str">
        <f>VLOOKUP(A256,'GPCM-Cust'!$A$2:$C$874,3,FALSE)</f>
        <v>COM</v>
      </c>
      <c r="C256" s="40" t="s">
        <v>326</v>
      </c>
      <c r="D256" s="41" t="str">
        <f t="shared" si="7"/>
        <v>COMx85M - SPPN - TX</v>
      </c>
      <c r="E256" s="28">
        <v>4150</v>
      </c>
      <c r="F256" s="26" t="str">
        <f t="shared" si="6"/>
        <v>COM4150</v>
      </c>
      <c r="G256" s="29">
        <f>VLOOKUP(Sector_Cust_Loc!D256,Customer!$D$2:$I$821,6,FALSE)</f>
        <v>6.6000000000000003E-2</v>
      </c>
      <c r="H256" s="30">
        <v>0</v>
      </c>
      <c r="I256" s="30">
        <v>0</v>
      </c>
    </row>
    <row r="257" spans="1:9">
      <c r="A257" s="40" t="s">
        <v>327</v>
      </c>
      <c r="B257" s="48" t="str">
        <f>VLOOKUP(A257,'GPCM-Cust'!$A$2:$C$874,3,FALSE)</f>
        <v>COM</v>
      </c>
      <c r="C257" s="40" t="s">
        <v>328</v>
      </c>
      <c r="D257" s="41" t="str">
        <f t="shared" si="7"/>
        <v>COMx86M - ERCS</v>
      </c>
      <c r="E257" s="28">
        <v>4152</v>
      </c>
      <c r="F257" s="26" t="str">
        <f t="shared" si="6"/>
        <v>COM4152</v>
      </c>
      <c r="G257" s="29">
        <f>VLOOKUP(Sector_Cust_Loc!D257,Customer!$D$2:$I$821,6,FALSE)</f>
        <v>0.33260000000000001</v>
      </c>
      <c r="H257" s="30">
        <v>0</v>
      </c>
      <c r="I257" s="30">
        <v>0</v>
      </c>
    </row>
    <row r="258" spans="1:9">
      <c r="A258" s="40" t="s">
        <v>329</v>
      </c>
      <c r="B258" s="48" t="str">
        <f>VLOOKUP(A258,'GPCM-Cust'!$A$2:$C$874,3,FALSE)</f>
        <v>COM</v>
      </c>
      <c r="C258" s="40" t="s">
        <v>330</v>
      </c>
      <c r="D258" s="41" t="str">
        <f t="shared" si="7"/>
        <v>COMx87M - ERCW</v>
      </c>
      <c r="E258" s="28">
        <v>4155</v>
      </c>
      <c r="F258" s="26" t="str">
        <f t="shared" ref="F258:F321" si="8">CONCATENATE(B258,E258)</f>
        <v>COM4155</v>
      </c>
      <c r="G258" s="29">
        <f>VLOOKUP(Sector_Cust_Loc!D258,Customer!$D$2:$I$821,6,FALSE)</f>
        <v>4.2000000000000003E-2</v>
      </c>
      <c r="H258" s="30">
        <v>0</v>
      </c>
      <c r="I258" s="30">
        <v>0</v>
      </c>
    </row>
    <row r="259" spans="1:9">
      <c r="A259" s="40" t="s">
        <v>331</v>
      </c>
      <c r="B259" s="48" t="str">
        <f>VLOOKUP(A259,'GPCM-Cust'!$A$2:$C$874,3,FALSE)</f>
        <v>COM</v>
      </c>
      <c r="C259" s="40" t="s">
        <v>332</v>
      </c>
      <c r="D259" s="41" t="str">
        <f t="shared" ref="D259:D322" si="9">CONCATENATE(A259,C259)</f>
        <v>COMx88M - WECC - TX</v>
      </c>
      <c r="E259" s="28">
        <v>4158</v>
      </c>
      <c r="F259" s="26" t="str">
        <f t="shared" si="8"/>
        <v>COM4158</v>
      </c>
      <c r="G259" s="29">
        <f>VLOOKUP(Sector_Cust_Loc!D259,Customer!$D$2:$I$821,6,FALSE)</f>
        <v>1.6199999999999999E-2</v>
      </c>
      <c r="H259" s="30">
        <v>0</v>
      </c>
      <c r="I259" s="30">
        <v>0</v>
      </c>
    </row>
    <row r="260" spans="1:9">
      <c r="A260" s="40" t="s">
        <v>333</v>
      </c>
      <c r="B260" s="48" t="str">
        <f>VLOOKUP(A260,'GPCM-Cust'!$A$2:$C$874,3,FALSE)</f>
        <v>ELC</v>
      </c>
      <c r="C260" s="40" t="s">
        <v>8</v>
      </c>
      <c r="D260" s="41" t="str">
        <f t="shared" si="9"/>
        <v>ELC000M - ALASKA</v>
      </c>
      <c r="E260" s="28">
        <v>741</v>
      </c>
      <c r="F260" s="26" t="str">
        <f t="shared" si="8"/>
        <v>ELC741</v>
      </c>
      <c r="G260" s="29" t="e">
        <f>VLOOKUP(Sector_Cust_Loc!D260,Customer!$D$2:$I$821,6,FALSE)</f>
        <v>#N/A</v>
      </c>
      <c r="H260" s="30">
        <v>0</v>
      </c>
      <c r="I260" s="30">
        <v>0</v>
      </c>
    </row>
    <row r="261" spans="1:9">
      <c r="A261" s="40" t="s">
        <v>334</v>
      </c>
      <c r="B261" s="48" t="str">
        <f>VLOOKUP(A261,'GPCM-Cust'!$A$2:$C$874,3,FALSE)</f>
        <v>ELC</v>
      </c>
      <c r="C261" s="40" t="s">
        <v>261</v>
      </c>
      <c r="D261" s="41" t="str">
        <f t="shared" si="9"/>
        <v>ELC124M - MXNW</v>
      </c>
      <c r="E261" s="28">
        <v>4075</v>
      </c>
      <c r="F261" s="26" t="str">
        <f t="shared" si="8"/>
        <v>ELC4075</v>
      </c>
      <c r="G261" s="29" t="e">
        <f>VLOOKUP(Sector_Cust_Loc!D261,Customer!$D$2:$I$821,6,FALSE)</f>
        <v>#N/A</v>
      </c>
      <c r="H261" s="30">
        <v>0</v>
      </c>
      <c r="I261" s="30">
        <v>0</v>
      </c>
    </row>
    <row r="262" spans="1:9">
      <c r="A262" s="40" t="s">
        <v>335</v>
      </c>
      <c r="B262" s="48" t="str">
        <f>VLOOKUP(A262,'GPCM-Cust'!$A$2:$C$874,3,FALSE)</f>
        <v>ELC</v>
      </c>
      <c r="C262" s="40" t="s">
        <v>257</v>
      </c>
      <c r="D262" s="41" t="str">
        <f t="shared" si="9"/>
        <v>ELC125M - MXNC</v>
      </c>
      <c r="E262" s="28">
        <v>4077</v>
      </c>
      <c r="F262" s="26" t="str">
        <f t="shared" si="8"/>
        <v>ELC4077</v>
      </c>
      <c r="G262" s="29" t="e">
        <f>VLOOKUP(Sector_Cust_Loc!D262,Customer!$D$2:$I$821,6,FALSE)</f>
        <v>#N/A</v>
      </c>
      <c r="H262" s="30">
        <v>0</v>
      </c>
      <c r="I262" s="30">
        <v>0</v>
      </c>
    </row>
    <row r="263" spans="1:9">
      <c r="A263" s="40" t="s">
        <v>336</v>
      </c>
      <c r="B263" s="48" t="str">
        <f>VLOOKUP(A263,'GPCM-Cust'!$A$2:$C$874,3,FALSE)</f>
        <v>ELC</v>
      </c>
      <c r="C263" s="40" t="s">
        <v>259</v>
      </c>
      <c r="D263" s="41" t="str">
        <f t="shared" si="9"/>
        <v>ELC126M - MXNE</v>
      </c>
      <c r="E263" s="28">
        <v>4079</v>
      </c>
      <c r="F263" s="26" t="str">
        <f t="shared" si="8"/>
        <v>ELC4079</v>
      </c>
      <c r="G263" s="29" t="e">
        <f>VLOOKUP(Sector_Cust_Loc!D263,Customer!$D$2:$I$821,6,FALSE)</f>
        <v>#N/A</v>
      </c>
      <c r="H263" s="30">
        <v>0</v>
      </c>
      <c r="I263" s="30">
        <v>0</v>
      </c>
    </row>
    <row r="264" spans="1:9">
      <c r="A264" s="40" t="s">
        <v>337</v>
      </c>
      <c r="B264" s="48" t="str">
        <f>VLOOKUP(A264,'GPCM-Cust'!$A$2:$C$874,3,FALSE)</f>
        <v>ELC</v>
      </c>
      <c r="C264" s="40" t="s">
        <v>265</v>
      </c>
      <c r="D264" s="41" t="str">
        <f t="shared" si="9"/>
        <v>ELC127M - MXSE</v>
      </c>
      <c r="E264" s="28">
        <v>4081</v>
      </c>
      <c r="F264" s="26" t="str">
        <f t="shared" si="8"/>
        <v>ELC4081</v>
      </c>
      <c r="G264" s="29" t="e">
        <f>VLOOKUP(Sector_Cust_Loc!D264,Customer!$D$2:$I$821,6,FALSE)</f>
        <v>#N/A</v>
      </c>
      <c r="H264" s="30">
        <v>0</v>
      </c>
      <c r="I264" s="30">
        <v>0</v>
      </c>
    </row>
    <row r="265" spans="1:9">
      <c r="A265" s="40" t="s">
        <v>338</v>
      </c>
      <c r="B265" s="48" t="str">
        <f>VLOOKUP(A265,'GPCM-Cust'!$A$2:$C$874,3,FALSE)</f>
        <v>ELC</v>
      </c>
      <c r="C265" s="40" t="s">
        <v>263</v>
      </c>
      <c r="D265" s="41" t="str">
        <f t="shared" si="9"/>
        <v>ELC128M - MXSC</v>
      </c>
      <c r="E265" s="28">
        <v>4083</v>
      </c>
      <c r="F265" s="26" t="str">
        <f t="shared" si="8"/>
        <v>ELC4083</v>
      </c>
      <c r="G265" s="29" t="e">
        <f>VLOOKUP(Sector_Cust_Loc!D265,Customer!$D$2:$I$821,6,FALSE)</f>
        <v>#N/A</v>
      </c>
      <c r="H265" s="30">
        <v>0</v>
      </c>
      <c r="I265" s="30">
        <v>0</v>
      </c>
    </row>
    <row r="266" spans="1:9">
      <c r="A266" s="40" t="s">
        <v>339</v>
      </c>
      <c r="B266" s="48" t="str">
        <f>VLOOKUP(A266,'GPCM-Cust'!$A$2:$C$874,3,FALSE)</f>
        <v>ELC</v>
      </c>
      <c r="C266" s="40" t="s">
        <v>267</v>
      </c>
      <c r="D266" s="41" t="str">
        <f t="shared" si="9"/>
        <v>ELC129M - MXSW</v>
      </c>
      <c r="E266" s="28">
        <v>4085</v>
      </c>
      <c r="F266" s="26" t="str">
        <f t="shared" si="8"/>
        <v>ELC4085</v>
      </c>
      <c r="G266" s="29" t="e">
        <f>VLOOKUP(Sector_Cust_Loc!D266,Customer!$D$2:$I$821,6,FALSE)</f>
        <v>#N/A</v>
      </c>
      <c r="H266" s="30">
        <v>0</v>
      </c>
      <c r="I266" s="30">
        <v>0</v>
      </c>
    </row>
    <row r="267" spans="1:9">
      <c r="A267" s="40" t="s">
        <v>340</v>
      </c>
      <c r="B267" s="48" t="str">
        <f>VLOOKUP(A267,'GPCM-Cust'!$A$2:$C$874,3,FALSE)</f>
        <v>ELC</v>
      </c>
      <c r="C267" s="40" t="s">
        <v>259</v>
      </c>
      <c r="D267" s="41" t="str">
        <f t="shared" si="9"/>
        <v>ELC130M - MXNE</v>
      </c>
      <c r="E267" s="28">
        <v>4086</v>
      </c>
      <c r="F267" s="26" t="str">
        <f t="shared" si="8"/>
        <v>ELC4086</v>
      </c>
      <c r="G267" s="29" t="e">
        <f>VLOOKUP(Sector_Cust_Loc!D267,Customer!$D$2:$I$821,6,FALSE)</f>
        <v>#N/A</v>
      </c>
      <c r="H267" s="30">
        <v>0</v>
      </c>
      <c r="I267" s="30">
        <v>0</v>
      </c>
    </row>
    <row r="268" spans="1:9">
      <c r="A268" s="40" t="s">
        <v>341</v>
      </c>
      <c r="B268" s="48" t="str">
        <f>VLOOKUP(A268,'GPCM-Cust'!$A$2:$C$874,3,FALSE)</f>
        <v>ELC</v>
      </c>
      <c r="C268" s="40" t="s">
        <v>259</v>
      </c>
      <c r="D268" s="41" t="str">
        <f t="shared" si="9"/>
        <v>ELC131M - MXNE</v>
      </c>
      <c r="E268" s="28">
        <v>4087</v>
      </c>
      <c r="F268" s="26" t="str">
        <f t="shared" si="8"/>
        <v>ELC4087</v>
      </c>
      <c r="G268" s="29" t="e">
        <f>VLOOKUP(Sector_Cust_Loc!D268,Customer!$D$2:$I$821,6,FALSE)</f>
        <v>#N/A</v>
      </c>
      <c r="H268" s="30">
        <v>0</v>
      </c>
      <c r="I268" s="30">
        <v>0</v>
      </c>
    </row>
    <row r="269" spans="1:9">
      <c r="A269" s="40" t="s">
        <v>342</v>
      </c>
      <c r="B269" s="48" t="str">
        <f>VLOOKUP(A269,'GPCM-Cust'!$A$2:$C$874,3,FALSE)</f>
        <v>ELC</v>
      </c>
      <c r="C269" s="40" t="s">
        <v>259</v>
      </c>
      <c r="D269" s="41" t="str">
        <f t="shared" si="9"/>
        <v>ELC132M - MXNE</v>
      </c>
      <c r="E269" s="28">
        <v>4088</v>
      </c>
      <c r="F269" s="26" t="str">
        <f t="shared" si="8"/>
        <v>ELC4088</v>
      </c>
      <c r="G269" s="29" t="e">
        <f>VLOOKUP(Sector_Cust_Loc!D269,Customer!$D$2:$I$821,6,FALSE)</f>
        <v>#N/A</v>
      </c>
      <c r="H269" s="30">
        <v>0</v>
      </c>
      <c r="I269" s="30">
        <v>0</v>
      </c>
    </row>
    <row r="270" spans="1:9">
      <c r="A270" s="40" t="s">
        <v>343</v>
      </c>
      <c r="B270" s="48" t="str">
        <f>VLOOKUP(A270,'GPCM-Cust'!$A$2:$C$874,3,FALSE)</f>
        <v>ELC</v>
      </c>
      <c r="C270" s="40" t="s">
        <v>93</v>
      </c>
      <c r="D270" s="41" t="str">
        <f t="shared" si="9"/>
        <v>ELC133M - MXYU</v>
      </c>
      <c r="E270" s="28">
        <v>4094</v>
      </c>
      <c r="F270" s="26" t="str">
        <f t="shared" si="8"/>
        <v>ELC4094</v>
      </c>
      <c r="G270" s="29" t="e">
        <f>VLOOKUP(Sector_Cust_Loc!D270,Customer!$D$2:$I$821,6,FALSE)</f>
        <v>#N/A</v>
      </c>
      <c r="H270" s="30">
        <v>0</v>
      </c>
      <c r="I270" s="30">
        <v>0</v>
      </c>
    </row>
    <row r="271" spans="1:9">
      <c r="A271" s="40" t="s">
        <v>344</v>
      </c>
      <c r="B271" s="48" t="str">
        <f>VLOOKUP(A271,'GPCM-Cust'!$A$2:$C$874,3,FALSE)</f>
        <v>ELC</v>
      </c>
      <c r="C271" s="40" t="s">
        <v>93</v>
      </c>
      <c r="D271" s="41" t="str">
        <f t="shared" si="9"/>
        <v>ELC134M - MXYU</v>
      </c>
      <c r="E271" s="28">
        <v>4093</v>
      </c>
      <c r="F271" s="26" t="str">
        <f t="shared" si="8"/>
        <v>ELC4093</v>
      </c>
      <c r="G271" s="29" t="e">
        <f>VLOOKUP(Sector_Cust_Loc!D271,Customer!$D$2:$I$821,6,FALSE)</f>
        <v>#N/A</v>
      </c>
      <c r="H271" s="30">
        <v>0</v>
      </c>
      <c r="I271" s="30">
        <v>0</v>
      </c>
    </row>
    <row r="272" spans="1:9">
      <c r="A272" s="40" t="s">
        <v>345</v>
      </c>
      <c r="B272" s="48" t="str">
        <f>VLOOKUP(A272,'GPCM-Cust'!$A$2:$C$874,3,FALSE)</f>
        <v>ELC</v>
      </c>
      <c r="C272" s="40" t="s">
        <v>346</v>
      </c>
      <c r="D272" s="41" t="str">
        <f t="shared" si="9"/>
        <v>ELC135M - MXBCS</v>
      </c>
      <c r="E272" s="28">
        <v>4098</v>
      </c>
      <c r="F272" s="26" t="str">
        <f t="shared" si="8"/>
        <v>ELC4098</v>
      </c>
      <c r="G272" s="29" t="e">
        <f>VLOOKUP(Sector_Cust_Loc!D272,Customer!$D$2:$I$821,6,FALSE)</f>
        <v>#N/A</v>
      </c>
      <c r="H272" s="30">
        <v>0</v>
      </c>
      <c r="I272" s="30">
        <v>0</v>
      </c>
    </row>
    <row r="273" spans="1:9">
      <c r="A273" s="40" t="s">
        <v>347</v>
      </c>
      <c r="B273" s="48" t="str">
        <f>VLOOKUP(A273,'GPCM-Cust'!$A$2:$C$874,3,FALSE)</f>
        <v>ELC</v>
      </c>
      <c r="C273" s="40" t="s">
        <v>255</v>
      </c>
      <c r="D273" s="41" t="str">
        <f t="shared" si="9"/>
        <v>ELC140M - MXBC</v>
      </c>
      <c r="E273" s="28">
        <v>4161</v>
      </c>
      <c r="F273" s="26" t="str">
        <f t="shared" si="8"/>
        <v>ELC4161</v>
      </c>
      <c r="G273" s="29" t="e">
        <f>VLOOKUP(Sector_Cust_Loc!D273,Customer!$D$2:$I$821,6,FALSE)</f>
        <v>#N/A</v>
      </c>
      <c r="H273" s="30">
        <v>0</v>
      </c>
      <c r="I273" s="30">
        <v>0</v>
      </c>
    </row>
    <row r="274" spans="1:9">
      <c r="A274" s="40" t="s">
        <v>348</v>
      </c>
      <c r="B274" s="48" t="str">
        <f>VLOOKUP(A274,'GPCM-Cust'!$A$2:$C$874,3,FALSE)</f>
        <v>ELC</v>
      </c>
      <c r="C274" s="40" t="s">
        <v>257</v>
      </c>
      <c r="D274" s="41" t="str">
        <f t="shared" si="9"/>
        <v>ELC141M - MXNC</v>
      </c>
      <c r="E274" s="28">
        <v>4162</v>
      </c>
      <c r="F274" s="26" t="str">
        <f t="shared" si="8"/>
        <v>ELC4162</v>
      </c>
      <c r="G274" s="29" t="e">
        <f>VLOOKUP(Sector_Cust_Loc!D274,Customer!$D$2:$I$821,6,FALSE)</f>
        <v>#N/A</v>
      </c>
      <c r="H274" s="30">
        <v>0</v>
      </c>
      <c r="I274" s="30">
        <v>0</v>
      </c>
    </row>
    <row r="275" spans="1:9">
      <c r="A275" s="40" t="s">
        <v>349</v>
      </c>
      <c r="B275" s="48" t="str">
        <f>VLOOKUP(A275,'GPCM-Cust'!$A$2:$C$874,3,FALSE)</f>
        <v>ELC</v>
      </c>
      <c r="C275" s="40" t="s">
        <v>259</v>
      </c>
      <c r="D275" s="41" t="str">
        <f t="shared" si="9"/>
        <v>ELC142M - MXNE</v>
      </c>
      <c r="E275" s="28">
        <v>4163</v>
      </c>
      <c r="F275" s="26" t="str">
        <f t="shared" si="8"/>
        <v>ELC4163</v>
      </c>
      <c r="G275" s="29" t="e">
        <f>VLOOKUP(Sector_Cust_Loc!D275,Customer!$D$2:$I$821,6,FALSE)</f>
        <v>#N/A</v>
      </c>
      <c r="H275" s="30">
        <v>0</v>
      </c>
      <c r="I275" s="30">
        <v>0</v>
      </c>
    </row>
    <row r="276" spans="1:9">
      <c r="A276" s="40" t="s">
        <v>350</v>
      </c>
      <c r="B276" s="48" t="str">
        <f>VLOOKUP(A276,'GPCM-Cust'!$A$2:$C$874,3,FALSE)</f>
        <v>ELC</v>
      </c>
      <c r="C276" s="40" t="s">
        <v>261</v>
      </c>
      <c r="D276" s="41" t="str">
        <f t="shared" si="9"/>
        <v>ELC143M - MXNW</v>
      </c>
      <c r="E276" s="28">
        <v>4164</v>
      </c>
      <c r="F276" s="26" t="str">
        <f t="shared" si="8"/>
        <v>ELC4164</v>
      </c>
      <c r="G276" s="29" t="e">
        <f>VLOOKUP(Sector_Cust_Loc!D276,Customer!$D$2:$I$821,6,FALSE)</f>
        <v>#N/A</v>
      </c>
      <c r="H276" s="30">
        <v>0</v>
      </c>
      <c r="I276" s="30">
        <v>0</v>
      </c>
    </row>
    <row r="277" spans="1:9">
      <c r="A277" s="40" t="s">
        <v>351</v>
      </c>
      <c r="B277" s="48" t="str">
        <f>VLOOKUP(A277,'GPCM-Cust'!$A$2:$C$874,3,FALSE)</f>
        <v>ELC</v>
      </c>
      <c r="C277" s="40" t="s">
        <v>261</v>
      </c>
      <c r="D277" s="41" t="str">
        <f t="shared" si="9"/>
        <v>ELC144M - MXNW</v>
      </c>
      <c r="E277" s="28">
        <v>4165</v>
      </c>
      <c r="F277" s="26" t="str">
        <f t="shared" si="8"/>
        <v>ELC4165</v>
      </c>
      <c r="G277" s="29" t="e">
        <f>VLOOKUP(Sector_Cust_Loc!D277,Customer!$D$2:$I$821,6,FALSE)</f>
        <v>#N/A</v>
      </c>
      <c r="H277" s="30">
        <v>0</v>
      </c>
      <c r="I277" s="30">
        <v>0</v>
      </c>
    </row>
    <row r="278" spans="1:9">
      <c r="A278" s="40" t="s">
        <v>352</v>
      </c>
      <c r="B278" s="48" t="str">
        <f>VLOOKUP(A278,'GPCM-Cust'!$A$2:$C$874,3,FALSE)</f>
        <v>ELC</v>
      </c>
      <c r="C278" s="40" t="s">
        <v>257</v>
      </c>
      <c r="D278" s="41" t="str">
        <f t="shared" si="9"/>
        <v>ELC145M - MXNC</v>
      </c>
      <c r="E278" s="28">
        <v>4166</v>
      </c>
      <c r="F278" s="26" t="str">
        <f t="shared" si="8"/>
        <v>ELC4166</v>
      </c>
      <c r="G278" s="29" t="e">
        <f>VLOOKUP(Sector_Cust_Loc!D278,Customer!$D$2:$I$821,6,FALSE)</f>
        <v>#N/A</v>
      </c>
      <c r="H278" s="30">
        <v>0</v>
      </c>
      <c r="I278" s="30">
        <v>0</v>
      </c>
    </row>
    <row r="279" spans="1:9">
      <c r="A279" s="40" t="s">
        <v>353</v>
      </c>
      <c r="B279" s="48" t="str">
        <f>VLOOKUP(A279,'GPCM-Cust'!$A$2:$C$874,3,FALSE)</f>
        <v>ELC</v>
      </c>
      <c r="C279" s="40" t="s">
        <v>261</v>
      </c>
      <c r="D279" s="41" t="str">
        <f t="shared" si="9"/>
        <v>ELC146M - MXNW</v>
      </c>
      <c r="E279" s="28">
        <v>4167</v>
      </c>
      <c r="F279" s="26" t="str">
        <f t="shared" si="8"/>
        <v>ELC4167</v>
      </c>
      <c r="G279" s="29" t="e">
        <f>VLOOKUP(Sector_Cust_Loc!D279,Customer!$D$2:$I$821,6,FALSE)</f>
        <v>#N/A</v>
      </c>
      <c r="H279" s="30">
        <v>0</v>
      </c>
      <c r="I279" s="30">
        <v>0</v>
      </c>
    </row>
    <row r="280" spans="1:9">
      <c r="A280" s="40" t="s">
        <v>354</v>
      </c>
      <c r="B280" s="48" t="str">
        <f>VLOOKUP(A280,'GPCM-Cust'!$A$2:$C$874,3,FALSE)</f>
        <v>ELC</v>
      </c>
      <c r="C280" s="40" t="s">
        <v>257</v>
      </c>
      <c r="D280" s="41" t="str">
        <f t="shared" si="9"/>
        <v>ELC147M - MXNC</v>
      </c>
      <c r="E280" s="28">
        <v>4168</v>
      </c>
      <c r="F280" s="26" t="str">
        <f t="shared" si="8"/>
        <v>ELC4168</v>
      </c>
      <c r="G280" s="29" t="e">
        <f>VLOOKUP(Sector_Cust_Loc!D280,Customer!$D$2:$I$821,6,FALSE)</f>
        <v>#N/A</v>
      </c>
      <c r="H280" s="30">
        <v>0</v>
      </c>
      <c r="I280" s="30">
        <v>0</v>
      </c>
    </row>
    <row r="281" spans="1:9">
      <c r="A281" s="40" t="s">
        <v>355</v>
      </c>
      <c r="B281" s="48" t="str">
        <f>VLOOKUP(A281,'GPCM-Cust'!$A$2:$C$874,3,FALSE)</f>
        <v>ELC</v>
      </c>
      <c r="C281" s="40" t="s">
        <v>261</v>
      </c>
      <c r="D281" s="41" t="str">
        <f t="shared" si="9"/>
        <v>ELC148M - MXNW</v>
      </c>
      <c r="E281" s="28">
        <v>4169</v>
      </c>
      <c r="F281" s="26" t="str">
        <f t="shared" si="8"/>
        <v>ELC4169</v>
      </c>
      <c r="G281" s="29" t="e">
        <f>VLOOKUP(Sector_Cust_Loc!D281,Customer!$D$2:$I$821,6,FALSE)</f>
        <v>#N/A</v>
      </c>
      <c r="H281" s="30">
        <v>0</v>
      </c>
      <c r="I281" s="30">
        <v>0</v>
      </c>
    </row>
    <row r="282" spans="1:9">
      <c r="A282" s="40" t="s">
        <v>356</v>
      </c>
      <c r="B282" s="48" t="str">
        <f>VLOOKUP(A282,'GPCM-Cust'!$A$2:$C$874,3,FALSE)</f>
        <v>ELC</v>
      </c>
      <c r="C282" s="40" t="s">
        <v>259</v>
      </c>
      <c r="D282" s="41" t="str">
        <f t="shared" si="9"/>
        <v>ELC149M - MXNE</v>
      </c>
      <c r="E282" s="28">
        <v>4170</v>
      </c>
      <c r="F282" s="26" t="str">
        <f t="shared" si="8"/>
        <v>ELC4170</v>
      </c>
      <c r="G282" s="29" t="e">
        <f>VLOOKUP(Sector_Cust_Loc!D282,Customer!$D$2:$I$821,6,FALSE)</f>
        <v>#N/A</v>
      </c>
      <c r="H282" s="30">
        <v>0</v>
      </c>
      <c r="I282" s="30">
        <v>0</v>
      </c>
    </row>
    <row r="283" spans="1:9">
      <c r="A283" s="40" t="s">
        <v>357</v>
      </c>
      <c r="B283" s="48" t="str">
        <f>VLOOKUP(A283,'GPCM-Cust'!$A$2:$C$874,3,FALSE)</f>
        <v>ELC</v>
      </c>
      <c r="C283" s="40" t="s">
        <v>259</v>
      </c>
      <c r="D283" s="41" t="str">
        <f t="shared" si="9"/>
        <v>ELC150M - MXNE</v>
      </c>
      <c r="E283" s="28">
        <v>4171</v>
      </c>
      <c r="F283" s="26" t="str">
        <f t="shared" si="8"/>
        <v>ELC4171</v>
      </c>
      <c r="G283" s="29" t="e">
        <f>VLOOKUP(Sector_Cust_Loc!D283,Customer!$D$2:$I$821,6,FALSE)</f>
        <v>#N/A</v>
      </c>
      <c r="H283" s="30">
        <v>0</v>
      </c>
      <c r="I283" s="30">
        <v>0</v>
      </c>
    </row>
    <row r="284" spans="1:9">
      <c r="A284" s="40" t="s">
        <v>358</v>
      </c>
      <c r="B284" s="48" t="str">
        <f>VLOOKUP(A284,'GPCM-Cust'!$A$2:$C$874,3,FALSE)</f>
        <v>ELC</v>
      </c>
      <c r="C284" s="40" t="s">
        <v>267</v>
      </c>
      <c r="D284" s="41" t="str">
        <f t="shared" si="9"/>
        <v>ELC151M - MXSW</v>
      </c>
      <c r="E284" s="28">
        <v>4172</v>
      </c>
      <c r="F284" s="26" t="str">
        <f t="shared" si="8"/>
        <v>ELC4172</v>
      </c>
      <c r="G284" s="29" t="e">
        <f>VLOOKUP(Sector_Cust_Loc!D284,Customer!$D$2:$I$821,6,FALSE)</f>
        <v>#N/A</v>
      </c>
      <c r="H284" s="30">
        <v>0</v>
      </c>
      <c r="I284" s="30">
        <v>0</v>
      </c>
    </row>
    <row r="285" spans="1:9">
      <c r="A285" s="40" t="s">
        <v>359</v>
      </c>
      <c r="B285" s="48" t="str">
        <f>VLOOKUP(A285,'GPCM-Cust'!$A$2:$C$874,3,FALSE)</f>
        <v>ELC</v>
      </c>
      <c r="C285" s="40" t="s">
        <v>93</v>
      </c>
      <c r="D285" s="41" t="str">
        <f t="shared" si="9"/>
        <v>ELC152M - MXYU</v>
      </c>
      <c r="E285" s="28">
        <v>4173</v>
      </c>
      <c r="F285" s="26" t="str">
        <f t="shared" si="8"/>
        <v>ELC4173</v>
      </c>
      <c r="G285" s="29" t="e">
        <f>VLOOKUP(Sector_Cust_Loc!D285,Customer!$D$2:$I$821,6,FALSE)</f>
        <v>#N/A</v>
      </c>
      <c r="H285" s="30">
        <v>0</v>
      </c>
      <c r="I285" s="30">
        <v>0</v>
      </c>
    </row>
    <row r="286" spans="1:9">
      <c r="A286" s="40" t="s">
        <v>360</v>
      </c>
      <c r="B286" s="48" t="str">
        <f>VLOOKUP(A286,'GPCM-Cust'!$A$2:$C$874,3,FALSE)</f>
        <v>ELC</v>
      </c>
      <c r="C286" s="40" t="s">
        <v>259</v>
      </c>
      <c r="D286" s="41" t="str">
        <f t="shared" si="9"/>
        <v>ELC153M - MXNE</v>
      </c>
      <c r="E286" s="28">
        <v>4174</v>
      </c>
      <c r="F286" s="26" t="str">
        <f t="shared" si="8"/>
        <v>ELC4174</v>
      </c>
      <c r="G286" s="29" t="e">
        <f>VLOOKUP(Sector_Cust_Loc!D286,Customer!$D$2:$I$821,6,FALSE)</f>
        <v>#N/A</v>
      </c>
      <c r="H286" s="30">
        <v>0</v>
      </c>
      <c r="I286" s="30">
        <v>0</v>
      </c>
    </row>
    <row r="287" spans="1:9">
      <c r="A287" s="40" t="s">
        <v>361</v>
      </c>
      <c r="B287" s="48" t="str">
        <f>VLOOKUP(A287,'GPCM-Cust'!$A$2:$C$874,3,FALSE)</f>
        <v>ELC</v>
      </c>
      <c r="C287" s="40" t="s">
        <v>263</v>
      </c>
      <c r="D287" s="41" t="str">
        <f t="shared" si="9"/>
        <v>ELC154M - MXSC</v>
      </c>
      <c r="E287" s="28">
        <v>4175</v>
      </c>
      <c r="F287" s="26" t="str">
        <f t="shared" si="8"/>
        <v>ELC4175</v>
      </c>
      <c r="G287" s="29" t="e">
        <f>VLOOKUP(Sector_Cust_Loc!D287,Customer!$D$2:$I$821,6,FALSE)</f>
        <v>#N/A</v>
      </c>
      <c r="H287" s="30">
        <v>0</v>
      </c>
      <c r="I287" s="30">
        <v>0</v>
      </c>
    </row>
    <row r="288" spans="1:9">
      <c r="A288" s="40" t="s">
        <v>362</v>
      </c>
      <c r="B288" s="48" t="str">
        <f>VLOOKUP(A288,'GPCM-Cust'!$A$2:$C$874,3,FALSE)</f>
        <v>ELC</v>
      </c>
      <c r="C288" s="40" t="s">
        <v>259</v>
      </c>
      <c r="D288" s="41" t="str">
        <f t="shared" si="9"/>
        <v>ELC155M - MXNE</v>
      </c>
      <c r="E288" s="28">
        <v>4176</v>
      </c>
      <c r="F288" s="26" t="str">
        <f t="shared" si="8"/>
        <v>ELC4176</v>
      </c>
      <c r="G288" s="29" t="e">
        <f>VLOOKUP(Sector_Cust_Loc!D288,Customer!$D$2:$I$821,6,FALSE)</f>
        <v>#N/A</v>
      </c>
      <c r="H288" s="30">
        <v>0</v>
      </c>
      <c r="I288" s="30">
        <v>0</v>
      </c>
    </row>
    <row r="289" spans="1:9">
      <c r="A289" s="40" t="s">
        <v>363</v>
      </c>
      <c r="B289" s="48" t="str">
        <f>VLOOKUP(A289,'GPCM-Cust'!$A$2:$C$874,3,FALSE)</f>
        <v>ELC</v>
      </c>
      <c r="C289" s="40" t="s">
        <v>257</v>
      </c>
      <c r="D289" s="41" t="str">
        <f t="shared" si="9"/>
        <v>ELC156M - MXNC</v>
      </c>
      <c r="E289" s="28">
        <v>4177</v>
      </c>
      <c r="F289" s="26" t="str">
        <f t="shared" si="8"/>
        <v>ELC4177</v>
      </c>
      <c r="G289" s="29" t="e">
        <f>VLOOKUP(Sector_Cust_Loc!D289,Customer!$D$2:$I$821,6,FALSE)</f>
        <v>#N/A</v>
      </c>
      <c r="H289" s="30">
        <v>0</v>
      </c>
      <c r="I289" s="30">
        <v>0</v>
      </c>
    </row>
    <row r="290" spans="1:9">
      <c r="A290" s="40" t="s">
        <v>364</v>
      </c>
      <c r="B290" s="48" t="str">
        <f>VLOOKUP(A290,'GPCM-Cust'!$A$2:$C$874,3,FALSE)</f>
        <v>ELC</v>
      </c>
      <c r="C290" s="40" t="s">
        <v>265</v>
      </c>
      <c r="D290" s="41" t="str">
        <f t="shared" si="9"/>
        <v>ELC157M - MXSE</v>
      </c>
      <c r="E290" s="28">
        <v>4178</v>
      </c>
      <c r="F290" s="26" t="str">
        <f t="shared" si="8"/>
        <v>ELC4178</v>
      </c>
      <c r="G290" s="29" t="e">
        <f>VLOOKUP(Sector_Cust_Loc!D290,Customer!$D$2:$I$821,6,FALSE)</f>
        <v>#N/A</v>
      </c>
      <c r="H290" s="30">
        <v>0</v>
      </c>
      <c r="I290" s="30">
        <v>0</v>
      </c>
    </row>
    <row r="291" spans="1:9">
      <c r="A291" s="40" t="s">
        <v>365</v>
      </c>
      <c r="B291" s="48" t="str">
        <f>VLOOKUP(A291,'GPCM-Cust'!$A$2:$C$874,3,FALSE)</f>
        <v>ELC</v>
      </c>
      <c r="C291" s="40" t="s">
        <v>267</v>
      </c>
      <c r="D291" s="41" t="str">
        <f t="shared" si="9"/>
        <v>ELC158M - MXSW</v>
      </c>
      <c r="E291" s="28">
        <v>4179</v>
      </c>
      <c r="F291" s="26" t="str">
        <f t="shared" si="8"/>
        <v>ELC4179</v>
      </c>
      <c r="G291" s="29" t="e">
        <f>VLOOKUP(Sector_Cust_Loc!D291,Customer!$D$2:$I$821,6,FALSE)</f>
        <v>#N/A</v>
      </c>
      <c r="H291" s="30">
        <v>0</v>
      </c>
      <c r="I291" s="30">
        <v>0</v>
      </c>
    </row>
    <row r="292" spans="1:9">
      <c r="A292" s="40" t="s">
        <v>366</v>
      </c>
      <c r="B292" s="48" t="str">
        <f>VLOOKUP(A292,'GPCM-Cust'!$A$2:$C$874,3,FALSE)</f>
        <v>ELC</v>
      </c>
      <c r="C292" s="40" t="s">
        <v>267</v>
      </c>
      <c r="D292" s="41" t="str">
        <f t="shared" si="9"/>
        <v>ELC159M - MXSW</v>
      </c>
      <c r="E292" s="28">
        <v>4180</v>
      </c>
      <c r="F292" s="26" t="str">
        <f t="shared" si="8"/>
        <v>ELC4180</v>
      </c>
      <c r="G292" s="29" t="e">
        <f>VLOOKUP(Sector_Cust_Loc!D292,Customer!$D$2:$I$821,6,FALSE)</f>
        <v>#N/A</v>
      </c>
      <c r="H292" s="30">
        <v>0</v>
      </c>
      <c r="I292" s="30">
        <v>0</v>
      </c>
    </row>
    <row r="293" spans="1:9">
      <c r="A293" s="40" t="s">
        <v>367</v>
      </c>
      <c r="B293" s="48" t="str">
        <f>VLOOKUP(A293,'GPCM-Cust'!$A$2:$C$874,3,FALSE)</f>
        <v>ELC</v>
      </c>
      <c r="C293" s="40" t="s">
        <v>261</v>
      </c>
      <c r="D293" s="41" t="str">
        <f t="shared" si="9"/>
        <v>ELC160M - MXNW</v>
      </c>
      <c r="E293" s="28">
        <v>4181</v>
      </c>
      <c r="F293" s="26" t="str">
        <f t="shared" si="8"/>
        <v>ELC4181</v>
      </c>
      <c r="G293" s="29" t="e">
        <f>VLOOKUP(Sector_Cust_Loc!D293,Customer!$D$2:$I$821,6,FALSE)</f>
        <v>#N/A</v>
      </c>
      <c r="H293" s="30">
        <v>0</v>
      </c>
      <c r="I293" s="30">
        <v>0</v>
      </c>
    </row>
    <row r="294" spans="1:9">
      <c r="A294" s="40" t="s">
        <v>368</v>
      </c>
      <c r="B294" s="48" t="str">
        <f>VLOOKUP(A294,'GPCM-Cust'!$A$2:$C$874,3,FALSE)</f>
        <v>ELC</v>
      </c>
      <c r="C294" s="40" t="s">
        <v>265</v>
      </c>
      <c r="D294" s="41" t="str">
        <f t="shared" si="9"/>
        <v>ELC161M - MXSE</v>
      </c>
      <c r="E294" s="28">
        <v>4182</v>
      </c>
      <c r="F294" s="26" t="str">
        <f t="shared" si="8"/>
        <v>ELC4182</v>
      </c>
      <c r="G294" s="29" t="e">
        <f>VLOOKUP(Sector_Cust_Loc!D294,Customer!$D$2:$I$821,6,FALSE)</f>
        <v>#N/A</v>
      </c>
      <c r="H294" s="30">
        <v>0</v>
      </c>
      <c r="I294" s="30">
        <v>0</v>
      </c>
    </row>
    <row r="295" spans="1:9">
      <c r="A295" s="40" t="s">
        <v>369</v>
      </c>
      <c r="B295" s="48" t="str">
        <f>VLOOKUP(A295,'GPCM-Cust'!$A$2:$C$874,3,FALSE)</f>
        <v>ELC</v>
      </c>
      <c r="C295" s="40" t="s">
        <v>267</v>
      </c>
      <c r="D295" s="41" t="str">
        <f t="shared" si="9"/>
        <v>ELC162M - MXSW</v>
      </c>
      <c r="E295" s="28">
        <v>4183</v>
      </c>
      <c r="F295" s="26" t="str">
        <f t="shared" si="8"/>
        <v>ELC4183</v>
      </c>
      <c r="G295" s="29" t="e">
        <f>VLOOKUP(Sector_Cust_Loc!D295,Customer!$D$2:$I$821,6,FALSE)</f>
        <v>#N/A</v>
      </c>
      <c r="H295" s="30">
        <v>0</v>
      </c>
      <c r="I295" s="30">
        <v>0</v>
      </c>
    </row>
    <row r="296" spans="1:9">
      <c r="A296" s="40" t="s">
        <v>370</v>
      </c>
      <c r="B296" s="48" t="str">
        <f>VLOOKUP(A296,'GPCM-Cust'!$A$2:$C$874,3,FALSE)</f>
        <v>ELC</v>
      </c>
      <c r="C296" s="40" t="s">
        <v>255</v>
      </c>
      <c r="D296" s="41" t="str">
        <f t="shared" si="9"/>
        <v>ELC163M - MXBC</v>
      </c>
      <c r="E296" s="28">
        <v>4184</v>
      </c>
      <c r="F296" s="26" t="str">
        <f t="shared" si="8"/>
        <v>ELC4184</v>
      </c>
      <c r="G296" s="29" t="e">
        <f>VLOOKUP(Sector_Cust_Loc!D296,Customer!$D$2:$I$821,6,FALSE)</f>
        <v>#N/A</v>
      </c>
      <c r="H296" s="30">
        <v>0</v>
      </c>
      <c r="I296" s="30">
        <v>0</v>
      </c>
    </row>
    <row r="297" spans="1:9">
      <c r="A297" s="40" t="s">
        <v>371</v>
      </c>
      <c r="B297" s="48" t="str">
        <f>VLOOKUP(A297,'GPCM-Cust'!$A$2:$C$874,3,FALSE)</f>
        <v>ELC</v>
      </c>
      <c r="C297" s="40" t="s">
        <v>261</v>
      </c>
      <c r="D297" s="41" t="str">
        <f t="shared" si="9"/>
        <v>ELC164M - MXNW</v>
      </c>
      <c r="E297" s="28">
        <v>4185</v>
      </c>
      <c r="F297" s="26" t="str">
        <f t="shared" si="8"/>
        <v>ELC4185</v>
      </c>
      <c r="G297" s="29" t="e">
        <f>VLOOKUP(Sector_Cust_Loc!D297,Customer!$D$2:$I$821,6,FALSE)</f>
        <v>#N/A</v>
      </c>
      <c r="H297" s="30">
        <v>0</v>
      </c>
      <c r="I297" s="30">
        <v>0</v>
      </c>
    </row>
    <row r="298" spans="1:9">
      <c r="A298" s="40" t="s">
        <v>372</v>
      </c>
      <c r="B298" s="48" t="str">
        <f>VLOOKUP(A298,'GPCM-Cust'!$A$2:$C$874,3,FALSE)</f>
        <v>ELC</v>
      </c>
      <c r="C298" s="40" t="s">
        <v>267</v>
      </c>
      <c r="D298" s="41" t="str">
        <f t="shared" si="9"/>
        <v>ELC165M - MXSW</v>
      </c>
      <c r="E298" s="28">
        <v>4186</v>
      </c>
      <c r="F298" s="26" t="str">
        <f t="shared" si="8"/>
        <v>ELC4186</v>
      </c>
      <c r="G298" s="29" t="e">
        <f>VLOOKUP(Sector_Cust_Loc!D298,Customer!$D$2:$I$821,6,FALSE)</f>
        <v>#N/A</v>
      </c>
      <c r="H298" s="30">
        <v>0</v>
      </c>
      <c r="I298" s="30">
        <v>0</v>
      </c>
    </row>
    <row r="299" spans="1:9">
      <c r="A299" s="40" t="s">
        <v>373</v>
      </c>
      <c r="B299" s="48" t="str">
        <f>VLOOKUP(A299,'GPCM-Cust'!$A$2:$C$874,3,FALSE)</f>
        <v>ELC</v>
      </c>
      <c r="C299" s="40" t="s">
        <v>263</v>
      </c>
      <c r="D299" s="41" t="str">
        <f t="shared" si="9"/>
        <v>ELC166M - MXSC</v>
      </c>
      <c r="E299" s="28">
        <v>4187</v>
      </c>
      <c r="F299" s="26" t="str">
        <f t="shared" si="8"/>
        <v>ELC4187</v>
      </c>
      <c r="G299" s="29" t="e">
        <f>VLOOKUP(Sector_Cust_Loc!D299,Customer!$D$2:$I$821,6,FALSE)</f>
        <v>#N/A</v>
      </c>
      <c r="H299" s="30">
        <v>0</v>
      </c>
      <c r="I299" s="30">
        <v>0</v>
      </c>
    </row>
    <row r="300" spans="1:9">
      <c r="A300" s="40" t="s">
        <v>374</v>
      </c>
      <c r="B300" s="48" t="str">
        <f>VLOOKUP(A300,'GPCM-Cust'!$A$2:$C$874,3,FALSE)</f>
        <v>ELC</v>
      </c>
      <c r="C300" s="40" t="s">
        <v>257</v>
      </c>
      <c r="D300" s="41" t="str">
        <f t="shared" si="9"/>
        <v>ELC167M - MXNC</v>
      </c>
      <c r="E300" s="28">
        <v>4188</v>
      </c>
      <c r="F300" s="26" t="str">
        <f t="shared" si="8"/>
        <v>ELC4188</v>
      </c>
      <c r="G300" s="29" t="e">
        <f>VLOOKUP(Sector_Cust_Loc!D300,Customer!$D$2:$I$821,6,FALSE)</f>
        <v>#N/A</v>
      </c>
      <c r="H300" s="30">
        <v>0</v>
      </c>
      <c r="I300" s="30">
        <v>0</v>
      </c>
    </row>
    <row r="301" spans="1:9">
      <c r="A301" s="40" t="s">
        <v>375</v>
      </c>
      <c r="B301" s="48" t="str">
        <f>VLOOKUP(A301,'GPCM-Cust'!$A$2:$C$874,3,FALSE)</f>
        <v>ELC</v>
      </c>
      <c r="C301" s="40" t="s">
        <v>261</v>
      </c>
      <c r="D301" s="41" t="str">
        <f t="shared" si="9"/>
        <v>ELC168M - MXNW</v>
      </c>
      <c r="E301" s="28">
        <v>4189</v>
      </c>
      <c r="F301" s="26" t="str">
        <f t="shared" si="8"/>
        <v>ELC4189</v>
      </c>
      <c r="G301" s="29" t="e">
        <f>VLOOKUP(Sector_Cust_Loc!D301,Customer!$D$2:$I$821,6,FALSE)</f>
        <v>#N/A</v>
      </c>
      <c r="H301" s="30">
        <v>0</v>
      </c>
      <c r="I301" s="30">
        <v>0</v>
      </c>
    </row>
    <row r="302" spans="1:9">
      <c r="A302" s="40" t="s">
        <v>376</v>
      </c>
      <c r="B302" s="48" t="str">
        <f>VLOOKUP(A302,'GPCM-Cust'!$A$2:$C$874,3,FALSE)</f>
        <v>ELC</v>
      </c>
      <c r="C302" s="40" t="s">
        <v>263</v>
      </c>
      <c r="D302" s="41" t="str">
        <f t="shared" si="9"/>
        <v>ELC169M - MXSC</v>
      </c>
      <c r="E302" s="28">
        <v>4190</v>
      </c>
      <c r="F302" s="26" t="str">
        <f t="shared" si="8"/>
        <v>ELC4190</v>
      </c>
      <c r="G302" s="29" t="e">
        <f>VLOOKUP(Sector_Cust_Loc!D302,Customer!$D$2:$I$821,6,FALSE)</f>
        <v>#N/A</v>
      </c>
      <c r="H302" s="30">
        <v>0</v>
      </c>
      <c r="I302" s="30">
        <v>0</v>
      </c>
    </row>
    <row r="303" spans="1:9">
      <c r="A303" s="40" t="s">
        <v>377</v>
      </c>
      <c r="B303" s="48" t="str">
        <f>VLOOKUP(A303,'GPCM-Cust'!$A$2:$C$874,3,FALSE)</f>
        <v>ELC</v>
      </c>
      <c r="C303" s="40" t="s">
        <v>255</v>
      </c>
      <c r="D303" s="41" t="str">
        <f t="shared" si="9"/>
        <v>ELCMXBJM - MXBC</v>
      </c>
      <c r="E303" s="28">
        <v>1598</v>
      </c>
      <c r="F303" s="26" t="str">
        <f t="shared" si="8"/>
        <v>ELC1598</v>
      </c>
      <c r="G303" s="29" t="e">
        <f>VLOOKUP(Sector_Cust_Loc!D303,Customer!$D$2:$I$821,6,FALSE)</f>
        <v>#N/A</v>
      </c>
      <c r="H303" s="30">
        <v>0</v>
      </c>
      <c r="I303" s="30">
        <v>0</v>
      </c>
    </row>
    <row r="304" spans="1:9">
      <c r="A304" s="40" t="s">
        <v>378</v>
      </c>
      <c r="B304" s="48" t="str">
        <f>VLOOKUP(A304,'GPCM-Cust'!$A$2:$C$874,3,FALSE)</f>
        <v>ELC</v>
      </c>
      <c r="C304" s="40" t="s">
        <v>257</v>
      </c>
      <c r="D304" s="41" t="str">
        <f t="shared" si="9"/>
        <v>ELCMXNCM - MXNC</v>
      </c>
      <c r="E304" s="28">
        <v>1589</v>
      </c>
      <c r="F304" s="26" t="str">
        <f t="shared" si="8"/>
        <v>ELC1589</v>
      </c>
      <c r="G304" s="29" t="e">
        <f>VLOOKUP(Sector_Cust_Loc!D304,Customer!$D$2:$I$821,6,FALSE)</f>
        <v>#N/A</v>
      </c>
      <c r="H304" s="30">
        <v>0</v>
      </c>
      <c r="I304" s="30">
        <v>0</v>
      </c>
    </row>
    <row r="305" spans="1:9">
      <c r="A305" s="40" t="s">
        <v>379</v>
      </c>
      <c r="B305" s="48" t="str">
        <f>VLOOKUP(A305,'GPCM-Cust'!$A$2:$C$874,3,FALSE)</f>
        <v>ELC</v>
      </c>
      <c r="C305" s="40" t="s">
        <v>259</v>
      </c>
      <c r="D305" s="41" t="str">
        <f t="shared" si="9"/>
        <v>ELCMXNEM - MXNE</v>
      </c>
      <c r="E305" s="28">
        <v>1602</v>
      </c>
      <c r="F305" s="26" t="str">
        <f t="shared" si="8"/>
        <v>ELC1602</v>
      </c>
      <c r="G305" s="29" t="e">
        <f>VLOOKUP(Sector_Cust_Loc!D305,Customer!$D$2:$I$821,6,FALSE)</f>
        <v>#N/A</v>
      </c>
      <c r="H305" s="30">
        <v>0</v>
      </c>
      <c r="I305" s="30">
        <v>0</v>
      </c>
    </row>
    <row r="306" spans="1:9">
      <c r="A306" s="40" t="s">
        <v>380</v>
      </c>
      <c r="B306" s="48" t="str">
        <f>VLOOKUP(A306,'GPCM-Cust'!$A$2:$C$874,3,FALSE)</f>
        <v>ELC</v>
      </c>
      <c r="C306" s="40" t="s">
        <v>261</v>
      </c>
      <c r="D306" s="41" t="str">
        <f t="shared" si="9"/>
        <v>ELCMXNWM - MXNW</v>
      </c>
      <c r="E306" s="28">
        <v>1597</v>
      </c>
      <c r="F306" s="26" t="str">
        <f t="shared" si="8"/>
        <v>ELC1597</v>
      </c>
      <c r="G306" s="29" t="e">
        <f>VLOOKUP(Sector_Cust_Loc!D306,Customer!$D$2:$I$821,6,FALSE)</f>
        <v>#N/A</v>
      </c>
      <c r="H306" s="30">
        <v>0</v>
      </c>
      <c r="I306" s="30">
        <v>0</v>
      </c>
    </row>
    <row r="307" spans="1:9">
      <c r="A307" s="40" t="s">
        <v>381</v>
      </c>
      <c r="B307" s="48" t="str">
        <f>VLOOKUP(A307,'GPCM-Cust'!$A$2:$C$874,3,FALSE)</f>
        <v>ELC</v>
      </c>
      <c r="C307" s="40" t="s">
        <v>263</v>
      </c>
      <c r="D307" s="41" t="str">
        <f t="shared" si="9"/>
        <v>ELCMXSCM - MXSC</v>
      </c>
      <c r="E307" s="28">
        <v>1596</v>
      </c>
      <c r="F307" s="26" t="str">
        <f t="shared" si="8"/>
        <v>ELC1596</v>
      </c>
      <c r="G307" s="29" t="e">
        <f>VLOOKUP(Sector_Cust_Loc!D307,Customer!$D$2:$I$821,6,FALSE)</f>
        <v>#N/A</v>
      </c>
      <c r="H307" s="30">
        <v>0</v>
      </c>
      <c r="I307" s="30">
        <v>0</v>
      </c>
    </row>
    <row r="308" spans="1:9">
      <c r="A308" s="40" t="s">
        <v>382</v>
      </c>
      <c r="B308" s="48" t="str">
        <f>VLOOKUP(A308,'GPCM-Cust'!$A$2:$C$874,3,FALSE)</f>
        <v>ELC</v>
      </c>
      <c r="C308" s="40" t="s">
        <v>265</v>
      </c>
      <c r="D308" s="41" t="str">
        <f t="shared" si="9"/>
        <v>ELCMXSEM - MXSE</v>
      </c>
      <c r="E308" s="28">
        <v>1595</v>
      </c>
      <c r="F308" s="26" t="str">
        <f t="shared" si="8"/>
        <v>ELC1595</v>
      </c>
      <c r="G308" s="29" t="e">
        <f>VLOOKUP(Sector_Cust_Loc!D308,Customer!$D$2:$I$821,6,FALSE)</f>
        <v>#N/A</v>
      </c>
      <c r="H308" s="30">
        <v>0</v>
      </c>
      <c r="I308" s="30">
        <v>0</v>
      </c>
    </row>
    <row r="309" spans="1:9">
      <c r="A309" s="40" t="s">
        <v>383</v>
      </c>
      <c r="B309" s="48" t="str">
        <f>VLOOKUP(A309,'GPCM-Cust'!$A$2:$C$874,3,FALSE)</f>
        <v>ELC</v>
      </c>
      <c r="C309" s="40" t="s">
        <v>267</v>
      </c>
      <c r="D309" s="41" t="str">
        <f t="shared" si="9"/>
        <v>ELCMXSWM - MXSW</v>
      </c>
      <c r="E309" s="28">
        <v>1594</v>
      </c>
      <c r="F309" s="26" t="str">
        <f t="shared" si="8"/>
        <v>ELC1594</v>
      </c>
      <c r="G309" s="29" t="e">
        <f>VLOOKUP(Sector_Cust_Loc!D309,Customer!$D$2:$I$821,6,FALSE)</f>
        <v>#N/A</v>
      </c>
      <c r="H309" s="30">
        <v>0</v>
      </c>
      <c r="I309" s="30">
        <v>0</v>
      </c>
    </row>
    <row r="310" spans="1:9">
      <c r="A310" s="40" t="s">
        <v>384</v>
      </c>
      <c r="B310" s="48" t="str">
        <f>VLOOKUP(A310,'GPCM-Cust'!$A$2:$C$874,3,FALSE)</f>
        <v>EXP</v>
      </c>
      <c r="C310" s="40" t="s">
        <v>385</v>
      </c>
      <c r="D310" s="41" t="str">
        <f t="shared" si="9"/>
        <v>EXP000M - JAPAN</v>
      </c>
      <c r="E310" s="28">
        <v>744</v>
      </c>
      <c r="F310" s="26" t="str">
        <f t="shared" si="8"/>
        <v>EXP744</v>
      </c>
      <c r="G310" s="29" t="e">
        <f>VLOOKUP(Sector_Cust_Loc!D310,Customer!$D$2:$I$821,6,FALSE)</f>
        <v>#N/A</v>
      </c>
      <c r="H310" s="30">
        <v>0</v>
      </c>
      <c r="I310" s="30">
        <v>0</v>
      </c>
    </row>
    <row r="311" spans="1:9">
      <c r="A311" s="40" t="s">
        <v>386</v>
      </c>
      <c r="B311" s="48" t="str">
        <f>VLOOKUP(A311,'GPCM-Cust'!$A$2:$C$874,3,FALSE)</f>
        <v>EXP</v>
      </c>
      <c r="C311" s="40" t="s">
        <v>385</v>
      </c>
      <c r="D311" s="41" t="str">
        <f t="shared" si="9"/>
        <v>EXP002M - JAPAN</v>
      </c>
      <c r="E311" s="28">
        <v>3907</v>
      </c>
      <c r="F311" s="26" t="str">
        <f t="shared" si="8"/>
        <v>EXP3907</v>
      </c>
      <c r="G311" s="29" t="e">
        <f>VLOOKUP(Sector_Cust_Loc!D311,Customer!$D$2:$I$821,6,FALSE)</f>
        <v>#N/A</v>
      </c>
      <c r="H311" s="30">
        <v>0</v>
      </c>
      <c r="I311" s="30">
        <v>0</v>
      </c>
    </row>
    <row r="312" spans="1:9" ht="23">
      <c r="A312" s="40" t="s">
        <v>387</v>
      </c>
      <c r="B312" s="48" t="str">
        <f>VLOOKUP(A312,'GPCM-Cust'!$A$2:$C$874,3,FALSE)</f>
        <v>EXP</v>
      </c>
      <c r="C312" s="40" t="s">
        <v>388</v>
      </c>
      <c r="D312" s="41" t="str">
        <f t="shared" si="9"/>
        <v>EXP003M - LAKE CHARLES</v>
      </c>
      <c r="E312" s="28">
        <v>3910</v>
      </c>
      <c r="F312" s="26" t="str">
        <f t="shared" si="8"/>
        <v>EXP3910</v>
      </c>
      <c r="G312" s="29" t="e">
        <f>VLOOKUP(Sector_Cust_Loc!D312,Customer!$D$2:$I$821,6,FALSE)</f>
        <v>#N/A</v>
      </c>
      <c r="H312" s="30">
        <v>0</v>
      </c>
      <c r="I312" s="30">
        <v>0</v>
      </c>
    </row>
    <row r="313" spans="1:9" ht="23">
      <c r="A313" s="40" t="s">
        <v>389</v>
      </c>
      <c r="B313" s="48" t="str">
        <f>VLOOKUP(A313,'GPCM-Cust'!$A$2:$C$874,3,FALSE)</f>
        <v>EXP</v>
      </c>
      <c r="C313" s="40" t="s">
        <v>390</v>
      </c>
      <c r="D313" s="41" t="str">
        <f t="shared" si="9"/>
        <v>EXP004M - SABINE PASS</v>
      </c>
      <c r="E313" s="28">
        <v>3911</v>
      </c>
      <c r="F313" s="26" t="str">
        <f t="shared" si="8"/>
        <v>EXP3911</v>
      </c>
      <c r="G313" s="29" t="e">
        <f>VLOOKUP(Sector_Cust_Loc!D313,Customer!$D$2:$I$821,6,FALSE)</f>
        <v>#N/A</v>
      </c>
      <c r="H313" s="30">
        <v>0</v>
      </c>
      <c r="I313" s="30">
        <v>0</v>
      </c>
    </row>
    <row r="314" spans="1:9">
      <c r="A314" s="40" t="s">
        <v>391</v>
      </c>
      <c r="B314" s="48" t="str">
        <f>VLOOKUP(A314,'GPCM-Cust'!$A$2:$C$874,3,FALSE)</f>
        <v>EXP</v>
      </c>
      <c r="C314" s="40" t="s">
        <v>392</v>
      </c>
      <c r="D314" s="41" t="str">
        <f t="shared" si="9"/>
        <v>EXP005M - FREEPORT</v>
      </c>
      <c r="E314" s="28">
        <v>3912</v>
      </c>
      <c r="F314" s="26" t="str">
        <f t="shared" si="8"/>
        <v>EXP3912</v>
      </c>
      <c r="G314" s="29" t="e">
        <f>VLOOKUP(Sector_Cust_Loc!D314,Customer!$D$2:$I$821,6,FALSE)</f>
        <v>#N/A</v>
      </c>
      <c r="H314" s="30">
        <v>0</v>
      </c>
      <c r="I314" s="30">
        <v>0</v>
      </c>
    </row>
    <row r="315" spans="1:9">
      <c r="A315" s="40" t="s">
        <v>393</v>
      </c>
      <c r="B315" s="48" t="str">
        <f>VLOOKUP(A315,'GPCM-Cust'!$A$2:$C$874,3,FALSE)</f>
        <v>EXP</v>
      </c>
      <c r="C315" s="40" t="s">
        <v>394</v>
      </c>
      <c r="D315" s="41" t="str">
        <f t="shared" si="9"/>
        <v>EXP006M - CAMERON</v>
      </c>
      <c r="E315" s="28">
        <v>3913</v>
      </c>
      <c r="F315" s="26" t="str">
        <f t="shared" si="8"/>
        <v>EXP3913</v>
      </c>
      <c r="G315" s="29" t="e">
        <f>VLOOKUP(Sector_Cust_Loc!D315,Customer!$D$2:$I$821,6,FALSE)</f>
        <v>#N/A</v>
      </c>
      <c r="H315" s="30">
        <v>0</v>
      </c>
      <c r="I315" s="30">
        <v>0</v>
      </c>
    </row>
    <row r="316" spans="1:9">
      <c r="A316" s="40" t="s">
        <v>395</v>
      </c>
      <c r="B316" s="48" t="str">
        <f>VLOOKUP(A316,'GPCM-Cust'!$A$2:$C$874,3,FALSE)</f>
        <v>EXP</v>
      </c>
      <c r="C316" s="40" t="s">
        <v>396</v>
      </c>
      <c r="D316" s="41" t="str">
        <f t="shared" si="9"/>
        <v>EXP007M - PETRONAS</v>
      </c>
      <c r="E316" s="28">
        <v>3914</v>
      </c>
      <c r="F316" s="26" t="str">
        <f t="shared" si="8"/>
        <v>EXP3914</v>
      </c>
      <c r="G316" s="29" t="e">
        <f>VLOOKUP(Sector_Cust_Loc!D316,Customer!$D$2:$I$821,6,FALSE)</f>
        <v>#N/A</v>
      </c>
      <c r="H316" s="30">
        <v>0</v>
      </c>
      <c r="I316" s="30">
        <v>0</v>
      </c>
    </row>
    <row r="317" spans="1:9">
      <c r="A317" s="40" t="s">
        <v>397</v>
      </c>
      <c r="B317" s="48" t="str">
        <f>VLOOKUP(A317,'GPCM-Cust'!$A$2:$C$874,3,FALSE)</f>
        <v>EXP</v>
      </c>
      <c r="C317" s="40" t="s">
        <v>398</v>
      </c>
      <c r="D317" s="41" t="str">
        <f t="shared" si="9"/>
        <v>EXP008M - SHELL BC</v>
      </c>
      <c r="E317" s="28">
        <v>3915</v>
      </c>
      <c r="F317" s="26" t="str">
        <f t="shared" si="8"/>
        <v>EXP3915</v>
      </c>
      <c r="G317" s="29" t="e">
        <f>VLOOKUP(Sector_Cust_Loc!D317,Customer!$D$2:$I$821,6,FALSE)</f>
        <v>#N/A</v>
      </c>
      <c r="H317" s="30">
        <v>0</v>
      </c>
      <c r="I317" s="30">
        <v>0</v>
      </c>
    </row>
    <row r="318" spans="1:9">
      <c r="A318" s="40" t="s">
        <v>399</v>
      </c>
      <c r="B318" s="48" t="str">
        <f>VLOOKUP(A318,'GPCM-Cust'!$A$2:$C$874,3,FALSE)</f>
        <v>EXP</v>
      </c>
      <c r="C318" s="40" t="s">
        <v>400</v>
      </c>
      <c r="D318" s="41" t="str">
        <f t="shared" si="9"/>
        <v>EXP009M - COVE POINT</v>
      </c>
      <c r="E318" s="28">
        <v>4063</v>
      </c>
      <c r="F318" s="26" t="str">
        <f t="shared" si="8"/>
        <v>EXP4063</v>
      </c>
      <c r="G318" s="29" t="e">
        <f>VLOOKUP(Sector_Cust_Loc!D318,Customer!$D$2:$I$821,6,FALSE)</f>
        <v>#N/A</v>
      </c>
      <c r="H318" s="30">
        <v>0</v>
      </c>
      <c r="I318" s="30">
        <v>0</v>
      </c>
    </row>
    <row r="319" spans="1:9">
      <c r="A319" s="40" t="s">
        <v>401</v>
      </c>
      <c r="B319" s="48" t="str">
        <f>VLOOKUP(A319,'GPCM-Cust'!$A$2:$C$874,3,FALSE)</f>
        <v>EXP</v>
      </c>
      <c r="C319" s="40" t="s">
        <v>402</v>
      </c>
      <c r="D319" s="41" t="str">
        <f t="shared" si="9"/>
        <v>EXP010M - ELBA ISLAND</v>
      </c>
      <c r="E319" s="28">
        <v>4064</v>
      </c>
      <c r="F319" s="26" t="str">
        <f t="shared" si="8"/>
        <v>EXP4064</v>
      </c>
      <c r="G319" s="29" t="e">
        <f>VLOOKUP(Sector_Cust_Loc!D319,Customer!$D$2:$I$821,6,FALSE)</f>
        <v>#N/A</v>
      </c>
      <c r="H319" s="30">
        <v>0</v>
      </c>
      <c r="I319" s="30">
        <v>0</v>
      </c>
    </row>
    <row r="320" spans="1:9" ht="23">
      <c r="A320" s="40" t="s">
        <v>403</v>
      </c>
      <c r="B320" s="48" t="str">
        <f>VLOOKUP(A320,'GPCM-Cust'!$A$2:$C$874,3,FALSE)</f>
        <v>EXP</v>
      </c>
      <c r="C320" s="40" t="s">
        <v>404</v>
      </c>
      <c r="D320" s="41" t="str">
        <f t="shared" si="9"/>
        <v>EXP011M - JORDAN COVE</v>
      </c>
      <c r="E320" s="28">
        <v>4065</v>
      </c>
      <c r="F320" s="26" t="str">
        <f t="shared" si="8"/>
        <v>EXP4065</v>
      </c>
      <c r="G320" s="29" t="e">
        <f>VLOOKUP(Sector_Cust_Loc!D320,Customer!$D$2:$I$821,6,FALSE)</f>
        <v>#N/A</v>
      </c>
      <c r="H320" s="30">
        <v>0</v>
      </c>
      <c r="I320" s="30">
        <v>0</v>
      </c>
    </row>
    <row r="321" spans="1:9">
      <c r="A321" s="40" t="s">
        <v>405</v>
      </c>
      <c r="B321" s="48" t="str">
        <f>VLOOKUP(A321,'GPCM-Cust'!$A$2:$C$874,3,FALSE)</f>
        <v>EXP</v>
      </c>
      <c r="C321" s="40" t="s">
        <v>406</v>
      </c>
      <c r="D321" s="41" t="str">
        <f t="shared" si="9"/>
        <v>EXP013M - WCC</v>
      </c>
      <c r="E321" s="28">
        <v>4067</v>
      </c>
      <c r="F321" s="26" t="str">
        <f t="shared" si="8"/>
        <v>EXP4067</v>
      </c>
      <c r="G321" s="29" t="e">
        <f>VLOOKUP(Sector_Cust_Loc!D321,Customer!$D$2:$I$821,6,FALSE)</f>
        <v>#N/A</v>
      </c>
      <c r="H321" s="30">
        <v>0</v>
      </c>
      <c r="I321" s="30">
        <v>0</v>
      </c>
    </row>
    <row r="322" spans="1:9" ht="23">
      <c r="A322" s="40" t="s">
        <v>407</v>
      </c>
      <c r="B322" s="48" t="str">
        <f>VLOOKUP(A322,'GPCM-Cust'!$A$2:$C$874,3,FALSE)</f>
        <v>EXP</v>
      </c>
      <c r="C322" s="40" t="s">
        <v>408</v>
      </c>
      <c r="D322" s="41" t="str">
        <f t="shared" si="9"/>
        <v>EXP014M - CORPUS CHRISTI</v>
      </c>
      <c r="E322" s="28">
        <v>4069</v>
      </c>
      <c r="F322" s="26" t="str">
        <f t="shared" ref="F322:F385" si="10">CONCATENATE(B322,E322)</f>
        <v>EXP4069</v>
      </c>
      <c r="G322" s="29" t="e">
        <f>VLOOKUP(Sector_Cust_Loc!D322,Customer!$D$2:$I$821,6,FALSE)</f>
        <v>#N/A</v>
      </c>
      <c r="H322" s="30">
        <v>0</v>
      </c>
      <c r="I322" s="30">
        <v>0</v>
      </c>
    </row>
    <row r="323" spans="1:9" ht="23">
      <c r="A323" s="40" t="s">
        <v>409</v>
      </c>
      <c r="B323" s="48" t="str">
        <f>VLOOKUP(A323,'GPCM-Cust'!$A$2:$C$874,3,FALSE)</f>
        <v>EXP</v>
      </c>
      <c r="C323" s="40" t="s">
        <v>410</v>
      </c>
      <c r="D323" s="41" t="str">
        <f t="shared" ref="D323:D386" si="11">CONCATENATE(A323,C323)</f>
        <v>EXP015M - DOUGLAS CHANNEL</v>
      </c>
      <c r="E323" s="28">
        <v>3294</v>
      </c>
      <c r="F323" s="26" t="str">
        <f t="shared" si="10"/>
        <v>EXP3294</v>
      </c>
      <c r="G323" s="29" t="e">
        <f>VLOOKUP(Sector_Cust_Loc!D323,Customer!$D$2:$I$821,6,FALSE)</f>
        <v>#N/A</v>
      </c>
      <c r="H323" s="30">
        <v>0</v>
      </c>
      <c r="I323" s="30">
        <v>0</v>
      </c>
    </row>
    <row r="324" spans="1:9">
      <c r="A324" s="40" t="s">
        <v>411</v>
      </c>
      <c r="B324" s="48" t="str">
        <f>VLOOKUP(A324,'GPCM-Cust'!$A$2:$C$874,3,FALSE)</f>
        <v>EXP</v>
      </c>
      <c r="C324" s="40" t="s">
        <v>412</v>
      </c>
      <c r="D324" s="41" t="str">
        <f t="shared" si="11"/>
        <v>EXP016M - DELFIN</v>
      </c>
      <c r="E324" s="28">
        <v>4096</v>
      </c>
      <c r="F324" s="26" t="str">
        <f t="shared" si="10"/>
        <v>EXP4096</v>
      </c>
      <c r="G324" s="29" t="e">
        <f>VLOOKUP(Sector_Cust_Loc!D324,Customer!$D$2:$I$821,6,FALSE)</f>
        <v>#N/A</v>
      </c>
      <c r="H324" s="30">
        <v>0</v>
      </c>
      <c r="I324" s="30">
        <v>0</v>
      </c>
    </row>
    <row r="325" spans="1:9" ht="23">
      <c r="A325" s="40" t="s">
        <v>413</v>
      </c>
      <c r="B325" s="48" t="str">
        <f>VLOOKUP(A325,'GPCM-Cust'!$A$2:$C$874,3,FALSE)</f>
        <v>EXP</v>
      </c>
      <c r="C325" s="40" t="s">
        <v>414</v>
      </c>
      <c r="D325" s="41" t="str">
        <f t="shared" si="11"/>
        <v>EXP017M - GOLDEN PASS</v>
      </c>
      <c r="E325" s="28">
        <v>4101</v>
      </c>
      <c r="F325" s="26" t="str">
        <f t="shared" si="10"/>
        <v>EXP4101</v>
      </c>
      <c r="G325" s="29" t="e">
        <f>VLOOKUP(Sector_Cust_Loc!D325,Customer!$D$2:$I$821,6,FALSE)</f>
        <v>#N/A</v>
      </c>
      <c r="H325" s="30">
        <v>0</v>
      </c>
      <c r="I325" s="30">
        <v>0</v>
      </c>
    </row>
    <row r="326" spans="1:9">
      <c r="A326" s="40" t="s">
        <v>415</v>
      </c>
      <c r="B326" s="48" t="str">
        <f>VLOOKUP(A326,'GPCM-Cust'!$A$2:$C$874,3,FALSE)</f>
        <v>EXP</v>
      </c>
      <c r="C326" s="40" t="s">
        <v>416</v>
      </c>
      <c r="D326" s="41" t="str">
        <f t="shared" si="11"/>
        <v>EXP018DRIFTWOOD</v>
      </c>
      <c r="E326" s="28">
        <v>4107</v>
      </c>
      <c r="F326" s="26" t="str">
        <f t="shared" si="10"/>
        <v>EXP4107</v>
      </c>
      <c r="G326" s="29" t="e">
        <f>VLOOKUP(Sector_Cust_Loc!D326,Customer!$D$2:$I$821,6,FALSE)</f>
        <v>#N/A</v>
      </c>
      <c r="H326" s="30">
        <v>0</v>
      </c>
      <c r="I326" s="30">
        <v>0</v>
      </c>
    </row>
    <row r="327" spans="1:9" ht="23">
      <c r="A327" s="40" t="s">
        <v>417</v>
      </c>
      <c r="B327" s="48" t="str">
        <f>VLOOKUP(A327,'GPCM-Cust'!$A$2:$C$874,3,FALSE)</f>
        <v>EXP</v>
      </c>
      <c r="C327" s="40" t="s">
        <v>418</v>
      </c>
      <c r="D327" s="41" t="str">
        <f t="shared" si="11"/>
        <v>EXP019M - WOODFIBRE1</v>
      </c>
      <c r="E327" s="28">
        <v>4110</v>
      </c>
      <c r="F327" s="26" t="str">
        <f t="shared" si="10"/>
        <v>EXP4110</v>
      </c>
      <c r="G327" s="29" t="e">
        <f>VLOOKUP(Sector_Cust_Loc!D327,Customer!$D$2:$I$821,6,FALSE)</f>
        <v>#N/A</v>
      </c>
      <c r="H327" s="30">
        <v>0</v>
      </c>
      <c r="I327" s="30">
        <v>0</v>
      </c>
    </row>
    <row r="328" spans="1:9">
      <c r="A328" s="40" t="s">
        <v>419</v>
      </c>
      <c r="B328" s="48" t="str">
        <f>VLOOKUP(A328,'GPCM-Cust'!$A$2:$C$874,3,FALSE)</f>
        <v>EXP</v>
      </c>
      <c r="C328" s="40" t="s">
        <v>420</v>
      </c>
      <c r="D328" s="41" t="str">
        <f t="shared" si="11"/>
        <v>EXP020M - PR LNG</v>
      </c>
      <c r="E328" s="28">
        <v>4112</v>
      </c>
      <c r="F328" s="26" t="str">
        <f t="shared" si="10"/>
        <v>EXP4112</v>
      </c>
      <c r="G328" s="29" t="e">
        <f>VLOOKUP(Sector_Cust_Loc!D328,Customer!$D$2:$I$821,6,FALSE)</f>
        <v>#N/A</v>
      </c>
      <c r="H328" s="30">
        <v>0</v>
      </c>
      <c r="I328" s="30">
        <v>0</v>
      </c>
    </row>
    <row r="329" spans="1:9">
      <c r="A329" s="40" t="s">
        <v>421</v>
      </c>
      <c r="B329" s="48" t="str">
        <f>VLOOKUP(A329,'GPCM-Cust'!$A$2:$C$874,3,FALSE)</f>
        <v>IND</v>
      </c>
      <c r="C329" s="40" t="s">
        <v>8</v>
      </c>
      <c r="D329" s="41" t="str">
        <f t="shared" si="11"/>
        <v>IND000M - ALASKA</v>
      </c>
      <c r="E329" s="28">
        <v>1581</v>
      </c>
      <c r="F329" s="26" t="str">
        <f t="shared" si="10"/>
        <v>IND1581</v>
      </c>
      <c r="G329" s="29">
        <f>VLOOKUP(Sector_Cust_Loc!D329,Customer!$D$2:$I$821,6,FALSE)</f>
        <v>1</v>
      </c>
      <c r="H329" s="30">
        <v>0</v>
      </c>
      <c r="I329" s="30">
        <v>0</v>
      </c>
    </row>
    <row r="330" spans="1:9">
      <c r="A330" s="40" t="s">
        <v>422</v>
      </c>
      <c r="B330" s="48" t="str">
        <f>VLOOKUP(A330,'GPCM-Cust'!$A$2:$C$874,3,FALSE)</f>
        <v>IND</v>
      </c>
      <c r="C330" s="40" t="s">
        <v>45</v>
      </c>
      <c r="D330" s="41" t="str">
        <f t="shared" si="11"/>
        <v>IND002M - INDI</v>
      </c>
      <c r="E330" s="28">
        <v>54</v>
      </c>
      <c r="F330" s="26" t="str">
        <f t="shared" si="10"/>
        <v>IND54</v>
      </c>
      <c r="G330" s="29">
        <f>VLOOKUP(Sector_Cust_Loc!D330,Customer!$D$2:$I$821,6,FALSE)</f>
        <v>1</v>
      </c>
      <c r="H330" s="30">
        <v>0</v>
      </c>
      <c r="I330" s="30">
        <v>0</v>
      </c>
    </row>
    <row r="331" spans="1:9">
      <c r="A331" s="40" t="s">
        <v>423</v>
      </c>
      <c r="B331" s="48" t="str">
        <f>VLOOKUP(A331,'GPCM-Cust'!$A$2:$C$874,3,FALSE)</f>
        <v>IND</v>
      </c>
      <c r="C331" s="40" t="s">
        <v>54</v>
      </c>
      <c r="D331" s="41" t="str">
        <f t="shared" si="11"/>
        <v>IND004M - SOKY</v>
      </c>
      <c r="E331" s="28">
        <v>56</v>
      </c>
      <c r="F331" s="26" t="str">
        <f t="shared" si="10"/>
        <v>IND56</v>
      </c>
      <c r="G331" s="29">
        <f>VLOOKUP(Sector_Cust_Loc!D331,Customer!$D$2:$I$821,6,FALSE)</f>
        <v>1</v>
      </c>
      <c r="H331" s="30">
        <v>0</v>
      </c>
      <c r="I331" s="30">
        <v>0</v>
      </c>
    </row>
    <row r="332" spans="1:9">
      <c r="A332" s="40" t="s">
        <v>424</v>
      </c>
      <c r="B332" s="48" t="str">
        <f>VLOOKUP(A332,'GPCM-Cust'!$A$2:$C$874,3,FALSE)</f>
        <v>IND</v>
      </c>
      <c r="C332" s="40" t="s">
        <v>22</v>
      </c>
      <c r="D332" s="41" t="str">
        <f t="shared" si="11"/>
        <v>IND006M - PJMS - MD</v>
      </c>
      <c r="E332" s="28">
        <v>64</v>
      </c>
      <c r="F332" s="26" t="str">
        <f t="shared" si="10"/>
        <v>IND64</v>
      </c>
      <c r="G332" s="29">
        <f>VLOOKUP(Sector_Cust_Loc!D332,Customer!$D$2:$I$821,6,FALSE)</f>
        <v>0.99680000000000002</v>
      </c>
      <c r="H332" s="30">
        <v>0</v>
      </c>
      <c r="I332" s="30">
        <v>0</v>
      </c>
    </row>
    <row r="333" spans="1:9">
      <c r="A333" s="40" t="s">
        <v>425</v>
      </c>
      <c r="B333" s="48" t="str">
        <f>VLOOKUP(A333,'GPCM-Cust'!$A$2:$C$874,3,FALSE)</f>
        <v>IND</v>
      </c>
      <c r="C333" s="40" t="s">
        <v>24</v>
      </c>
      <c r="D333" s="41" t="str">
        <f t="shared" si="11"/>
        <v>IND008M - MICH</v>
      </c>
      <c r="E333" s="28">
        <v>67</v>
      </c>
      <c r="F333" s="26" t="str">
        <f t="shared" si="10"/>
        <v>IND67</v>
      </c>
      <c r="G333" s="29">
        <f>VLOOKUP(Sector_Cust_Loc!D333,Customer!$D$2:$I$821,6,FALSE)</f>
        <v>0.92370000000000008</v>
      </c>
      <c r="H333" s="30">
        <v>0</v>
      </c>
      <c r="I333" s="30">
        <v>0</v>
      </c>
    </row>
    <row r="334" spans="1:9">
      <c r="A334" s="40" t="s">
        <v>426</v>
      </c>
      <c r="B334" s="48" t="str">
        <f>VLOOKUP(A334,'GPCM-Cust'!$A$2:$C$874,3,FALSE)</f>
        <v>IND</v>
      </c>
      <c r="C334" s="40" t="s">
        <v>43</v>
      </c>
      <c r="D334" s="41" t="str">
        <f t="shared" si="11"/>
        <v>IND010M - SECR - OH</v>
      </c>
      <c r="E334" s="28">
        <v>85</v>
      </c>
      <c r="F334" s="26" t="str">
        <f t="shared" si="10"/>
        <v>IND85</v>
      </c>
      <c r="G334" s="29">
        <f>VLOOKUP(Sector_Cust_Loc!D334,Customer!$D$2:$I$821,6,FALSE)</f>
        <v>1</v>
      </c>
      <c r="H334" s="30">
        <v>0</v>
      </c>
      <c r="I334" s="30">
        <v>0</v>
      </c>
    </row>
    <row r="335" spans="1:9">
      <c r="A335" s="40" t="s">
        <v>427</v>
      </c>
      <c r="B335" s="48" t="str">
        <f>VLOOKUP(A335,'GPCM-Cust'!$A$2:$C$874,3,FALSE)</f>
        <v>IND</v>
      </c>
      <c r="C335" s="40" t="s">
        <v>152</v>
      </c>
      <c r="D335" s="41" t="str">
        <f t="shared" si="11"/>
        <v>IND012M - NOPA - PA</v>
      </c>
      <c r="E335" s="28">
        <v>89</v>
      </c>
      <c r="F335" s="26" t="str">
        <f t="shared" si="10"/>
        <v>IND89</v>
      </c>
      <c r="G335" s="29">
        <f>VLOOKUP(Sector_Cust_Loc!D335,Customer!$D$2:$I$821,6,FALSE)</f>
        <v>9.5101186813186814E-2</v>
      </c>
      <c r="H335" s="30">
        <v>0</v>
      </c>
      <c r="I335" s="30">
        <v>0</v>
      </c>
    </row>
    <row r="336" spans="1:9">
      <c r="A336" s="40" t="s">
        <v>428</v>
      </c>
      <c r="B336" s="48" t="str">
        <f>VLOOKUP(A336,'GPCM-Cust'!$A$2:$C$874,3,FALSE)</f>
        <v>IND</v>
      </c>
      <c r="C336" s="40" t="s">
        <v>91</v>
      </c>
      <c r="D336" s="41" t="str">
        <f t="shared" si="11"/>
        <v>IND014M - SECR - WV</v>
      </c>
      <c r="E336" s="28">
        <v>110</v>
      </c>
      <c r="F336" s="26" t="str">
        <f t="shared" si="10"/>
        <v>IND110</v>
      </c>
      <c r="G336" s="29">
        <f>VLOOKUP(Sector_Cust_Loc!D336,Customer!$D$2:$I$821,6,FALSE)</f>
        <v>1</v>
      </c>
      <c r="H336" s="30">
        <v>0</v>
      </c>
      <c r="I336" s="30">
        <v>0</v>
      </c>
    </row>
    <row r="337" spans="1:9">
      <c r="A337" s="40" t="s">
        <v>429</v>
      </c>
      <c r="B337" s="48" t="str">
        <f>VLOOKUP(A337,'GPCM-Cust'!$A$2:$C$874,3,FALSE)</f>
        <v>IND</v>
      </c>
      <c r="C337" s="40" t="s">
        <v>324</v>
      </c>
      <c r="D337" s="41" t="str">
        <f t="shared" si="11"/>
        <v>IND016M - ERCN</v>
      </c>
      <c r="E337" s="28">
        <v>98</v>
      </c>
      <c r="F337" s="26" t="str">
        <f t="shared" si="10"/>
        <v>IND98</v>
      </c>
      <c r="G337" s="29">
        <f>VLOOKUP(Sector_Cust_Loc!D337,Customer!$D$2:$I$821,6,FALSE)</f>
        <v>0.10590000000000001</v>
      </c>
      <c r="H337" s="30">
        <v>0</v>
      </c>
      <c r="I337" s="30">
        <v>0</v>
      </c>
    </row>
    <row r="338" spans="1:9">
      <c r="A338" s="40" t="s">
        <v>430</v>
      </c>
      <c r="B338" s="48" t="str">
        <f>VLOOKUP(A338,'GPCM-Cust'!$A$2:$C$874,3,FALSE)</f>
        <v>IND</v>
      </c>
      <c r="C338" s="40" t="s">
        <v>74</v>
      </c>
      <c r="D338" s="41" t="str">
        <f t="shared" si="11"/>
        <v>IND018M - ERCH</v>
      </c>
      <c r="E338" s="28">
        <v>3282</v>
      </c>
      <c r="F338" s="26" t="str">
        <f t="shared" si="10"/>
        <v>IND3282</v>
      </c>
      <c r="G338" s="29">
        <f>VLOOKUP(Sector_Cust_Loc!D338,Customer!$D$2:$I$821,6,FALSE)</f>
        <v>0.3836</v>
      </c>
      <c r="H338" s="30">
        <v>0</v>
      </c>
      <c r="I338" s="30">
        <v>0</v>
      </c>
    </row>
    <row r="339" spans="1:9">
      <c r="A339" s="40" t="s">
        <v>431</v>
      </c>
      <c r="B339" s="48" t="str">
        <f>VLOOKUP(A339,'GPCM-Cust'!$A$2:$C$874,3,FALSE)</f>
        <v>IND</v>
      </c>
      <c r="C339" s="40" t="s">
        <v>330</v>
      </c>
      <c r="D339" s="41" t="str">
        <f t="shared" si="11"/>
        <v>IND020M - ERCW</v>
      </c>
      <c r="E339" s="28">
        <v>100</v>
      </c>
      <c r="F339" s="26" t="str">
        <f t="shared" si="10"/>
        <v>IND100</v>
      </c>
      <c r="G339" s="29">
        <f>VLOOKUP(Sector_Cust_Loc!D339,Customer!$D$2:$I$821,6,FALSE)</f>
        <v>2.8999999999999998E-2</v>
      </c>
      <c r="H339" s="30">
        <v>0</v>
      </c>
      <c r="I339" s="30">
        <v>0</v>
      </c>
    </row>
    <row r="340" spans="1:9">
      <c r="A340" s="40" t="s">
        <v>432</v>
      </c>
      <c r="B340" s="48" t="str">
        <f>VLOOKUP(A340,'GPCM-Cust'!$A$2:$C$874,3,FALSE)</f>
        <v>IND</v>
      </c>
      <c r="C340" s="40" t="s">
        <v>36</v>
      </c>
      <c r="D340" s="41" t="str">
        <f t="shared" si="11"/>
        <v>IND022M - PJME - DE</v>
      </c>
      <c r="E340" s="28">
        <v>45</v>
      </c>
      <c r="F340" s="26" t="str">
        <f t="shared" si="10"/>
        <v>IND45</v>
      </c>
      <c r="G340" s="29">
        <f>VLOOKUP(Sector_Cust_Loc!D340,Customer!$D$2:$I$821,6,FALSE)</f>
        <v>1</v>
      </c>
      <c r="H340" s="30">
        <v>0</v>
      </c>
      <c r="I340" s="30">
        <v>0</v>
      </c>
    </row>
    <row r="341" spans="1:9">
      <c r="A341" s="40" t="s">
        <v>433</v>
      </c>
      <c r="B341" s="48" t="str">
        <f>VLOOKUP(A341,'GPCM-Cust'!$A$2:$C$874,3,FALSE)</f>
        <v>IND</v>
      </c>
      <c r="C341" s="40" t="s">
        <v>80</v>
      </c>
      <c r="D341" s="41" t="str">
        <f t="shared" si="11"/>
        <v>IND024M - SECR - MD</v>
      </c>
      <c r="E341" s="28">
        <v>63</v>
      </c>
      <c r="F341" s="26" t="str">
        <f t="shared" si="10"/>
        <v>IND63</v>
      </c>
      <c r="G341" s="29">
        <f>VLOOKUP(Sector_Cust_Loc!D341,Customer!$D$2:$I$821,6,FALSE)</f>
        <v>3.2000000000000002E-3</v>
      </c>
      <c r="H341" s="30">
        <v>0</v>
      </c>
      <c r="I341" s="30">
        <v>0</v>
      </c>
    </row>
    <row r="342" spans="1:9">
      <c r="A342" s="40" t="s">
        <v>434</v>
      </c>
      <c r="B342" s="48" t="str">
        <f>VLOOKUP(A342,'GPCM-Cust'!$A$2:$C$874,3,FALSE)</f>
        <v>IND</v>
      </c>
      <c r="C342" s="40" t="s">
        <v>70</v>
      </c>
      <c r="D342" s="41" t="str">
        <f t="shared" si="11"/>
        <v>IND026M - PJME - NJ</v>
      </c>
      <c r="E342" s="28">
        <v>77</v>
      </c>
      <c r="F342" s="26" t="str">
        <f t="shared" si="10"/>
        <v>IND77</v>
      </c>
      <c r="G342" s="29">
        <f>VLOOKUP(Sector_Cust_Loc!D342,Customer!$D$2:$I$821,6,FALSE)</f>
        <v>1</v>
      </c>
      <c r="H342" s="30">
        <v>0</v>
      </c>
      <c r="I342" s="30">
        <v>0</v>
      </c>
    </row>
    <row r="343" spans="1:9">
      <c r="A343" s="40" t="s">
        <v>435</v>
      </c>
      <c r="B343" s="48" t="str">
        <f>VLOOKUP(A343,'GPCM-Cust'!$A$2:$C$874,3,FALSE)</f>
        <v>IND</v>
      </c>
      <c r="C343" s="40" t="s">
        <v>149</v>
      </c>
      <c r="D343" s="41" t="str">
        <f t="shared" si="11"/>
        <v>IND028M - PJME - PA</v>
      </c>
      <c r="E343" s="28">
        <v>90</v>
      </c>
      <c r="F343" s="26" t="str">
        <f t="shared" si="10"/>
        <v>IND90</v>
      </c>
      <c r="G343" s="29">
        <f>VLOOKUP(Sector_Cust_Loc!D343,Customer!$D$2:$I$821,6,FALSE)</f>
        <v>0.56389999999999996</v>
      </c>
      <c r="H343" s="30">
        <v>0</v>
      </c>
      <c r="I343" s="30">
        <v>0</v>
      </c>
    </row>
    <row r="344" spans="1:9">
      <c r="A344" s="40" t="s">
        <v>436</v>
      </c>
      <c r="B344" s="48" t="str">
        <f>VLOOKUP(A344,'GPCM-Cust'!$A$2:$C$874,3,FALSE)</f>
        <v>IND</v>
      </c>
      <c r="C344" s="40" t="s">
        <v>57</v>
      </c>
      <c r="D344" s="41" t="str">
        <f t="shared" si="11"/>
        <v>IND030M - PJMW - PA</v>
      </c>
      <c r="E344" s="28">
        <v>91</v>
      </c>
      <c r="F344" s="26" t="str">
        <f t="shared" si="10"/>
        <v>IND91</v>
      </c>
      <c r="G344" s="29">
        <f>VLOOKUP(Sector_Cust_Loc!D344,Customer!$D$2:$I$821,6,FALSE)</f>
        <v>0.34109881318681318</v>
      </c>
      <c r="H344" s="30">
        <v>0</v>
      </c>
      <c r="I344" s="30">
        <v>0</v>
      </c>
    </row>
    <row r="345" spans="1:9">
      <c r="A345" s="40" t="s">
        <v>437</v>
      </c>
      <c r="B345" s="48" t="str">
        <f>VLOOKUP(A345,'GPCM-Cust'!$A$2:$C$874,3,FALSE)</f>
        <v>IND</v>
      </c>
      <c r="C345" s="40" t="s">
        <v>106</v>
      </c>
      <c r="D345" s="41" t="str">
        <f t="shared" si="11"/>
        <v>IND034M - MEMO</v>
      </c>
      <c r="E345" s="28">
        <v>69</v>
      </c>
      <c r="F345" s="26" t="str">
        <f t="shared" si="10"/>
        <v>IND69</v>
      </c>
      <c r="G345" s="29">
        <f>VLOOKUP(Sector_Cust_Loc!D345,Customer!$D$2:$I$821,6,FALSE)</f>
        <v>0.49449295603319998</v>
      </c>
      <c r="H345" s="30">
        <v>0</v>
      </c>
      <c r="I345" s="30">
        <v>0</v>
      </c>
    </row>
    <row r="346" spans="1:9">
      <c r="A346" s="40" t="s">
        <v>438</v>
      </c>
      <c r="B346" s="48" t="str">
        <f>VLOOKUP(A346,'GPCM-Cust'!$A$2:$C$874,3,FALSE)</f>
        <v>IND</v>
      </c>
      <c r="C346" s="40" t="s">
        <v>138</v>
      </c>
      <c r="D346" s="41" t="str">
        <f t="shared" si="11"/>
        <v>IND036M - MNIL</v>
      </c>
      <c r="E346" s="28">
        <v>53</v>
      </c>
      <c r="F346" s="26" t="str">
        <f t="shared" si="10"/>
        <v>IND53</v>
      </c>
      <c r="G346" s="29">
        <f>VLOOKUP(Sector_Cust_Loc!D346,Customer!$D$2:$I$821,6,FALSE)</f>
        <v>0.546376989140547</v>
      </c>
      <c r="H346" s="30">
        <v>0</v>
      </c>
      <c r="I346" s="30">
        <v>0</v>
      </c>
    </row>
    <row r="347" spans="1:9">
      <c r="A347" s="40" t="s">
        <v>439</v>
      </c>
      <c r="B347" s="48" t="str">
        <f>VLOOKUP(A347,'GPCM-Cust'!$A$2:$C$874,3,FALSE)</f>
        <v>IND</v>
      </c>
      <c r="C347" s="40" t="s">
        <v>38</v>
      </c>
      <c r="D347" s="41" t="str">
        <f t="shared" si="11"/>
        <v>IND038M - SCIL</v>
      </c>
      <c r="E347" s="28">
        <v>52</v>
      </c>
      <c r="F347" s="26" t="str">
        <f t="shared" si="10"/>
        <v>IND52</v>
      </c>
      <c r="G347" s="29">
        <f>VLOOKUP(Sector_Cust_Loc!D347,Customer!$D$2:$I$821,6,FALSE)</f>
        <v>0.453623010859453</v>
      </c>
      <c r="H347" s="30">
        <v>0</v>
      </c>
      <c r="I347" s="30">
        <v>0</v>
      </c>
    </row>
    <row r="348" spans="1:9">
      <c r="A348" s="40" t="s">
        <v>440</v>
      </c>
      <c r="B348" s="48" t="str">
        <f>VLOOKUP(A348,'GPCM-Cust'!$A$2:$C$874,3,FALSE)</f>
        <v>IND</v>
      </c>
      <c r="C348" s="40" t="s">
        <v>235</v>
      </c>
      <c r="D348" s="41" t="str">
        <f t="shared" si="11"/>
        <v>IND040M - WUMS - MI</v>
      </c>
      <c r="E348" s="28">
        <v>66</v>
      </c>
      <c r="F348" s="26" t="str">
        <f t="shared" si="10"/>
        <v>IND66</v>
      </c>
      <c r="G348" s="29">
        <f>VLOOKUP(Sector_Cust_Loc!D348,Customer!$D$2:$I$821,6,FALSE)</f>
        <v>7.6299999999999993E-2</v>
      </c>
      <c r="H348" s="30">
        <v>0</v>
      </c>
      <c r="I348" s="30">
        <v>0</v>
      </c>
    </row>
    <row r="349" spans="1:9">
      <c r="A349" s="40" t="s">
        <v>441</v>
      </c>
      <c r="B349" s="48" t="str">
        <f>VLOOKUP(A349,'GPCM-Cust'!$A$2:$C$874,3,FALSE)</f>
        <v>IND</v>
      </c>
      <c r="C349" s="40" t="s">
        <v>114</v>
      </c>
      <c r="D349" s="41" t="str">
        <f t="shared" si="11"/>
        <v>IND042M - WUMS - WI</v>
      </c>
      <c r="E349" s="28">
        <v>109</v>
      </c>
      <c r="F349" s="26" t="str">
        <f t="shared" si="10"/>
        <v>IND109</v>
      </c>
      <c r="G349" s="29">
        <f>VLOOKUP(Sector_Cust_Loc!D349,Customer!$D$2:$I$821,6,FALSE)</f>
        <v>0.95888589721787698</v>
      </c>
      <c r="H349" s="30">
        <v>0</v>
      </c>
      <c r="I349" s="30">
        <v>0</v>
      </c>
    </row>
    <row r="350" spans="1:9">
      <c r="A350" s="40" t="s">
        <v>442</v>
      </c>
      <c r="B350" s="48" t="str">
        <f>VLOOKUP(A350,'GPCM-Cust'!$A$2:$C$874,3,FALSE)</f>
        <v>IND</v>
      </c>
      <c r="C350" s="40" t="s">
        <v>100</v>
      </c>
      <c r="D350" s="41" t="str">
        <f t="shared" si="11"/>
        <v>IND044M - MNBI - IA</v>
      </c>
      <c r="E350" s="28">
        <v>49</v>
      </c>
      <c r="F350" s="26" t="str">
        <f t="shared" si="10"/>
        <v>IND49</v>
      </c>
      <c r="G350" s="29">
        <f>VLOOKUP(Sector_Cust_Loc!D350,Customer!$D$2:$I$821,6,FALSE)</f>
        <v>1</v>
      </c>
      <c r="H350" s="30">
        <v>0</v>
      </c>
      <c r="I350" s="30">
        <v>0</v>
      </c>
    </row>
    <row r="351" spans="1:9">
      <c r="A351" s="40" t="s">
        <v>443</v>
      </c>
      <c r="B351" s="48" t="str">
        <f>VLOOKUP(A351,'GPCM-Cust'!$A$2:$C$874,3,FALSE)</f>
        <v>IND</v>
      </c>
      <c r="C351" s="40" t="s">
        <v>238</v>
      </c>
      <c r="D351" s="41" t="str">
        <f t="shared" si="11"/>
        <v>IND046M - MMTB</v>
      </c>
      <c r="E351" s="28">
        <v>754</v>
      </c>
      <c r="F351" s="26" t="str">
        <f t="shared" si="10"/>
        <v>IND754</v>
      </c>
      <c r="G351" s="29">
        <f>VLOOKUP(Sector_Cust_Loc!D351,Customer!$D$2:$I$821,6,FALSE)</f>
        <v>1</v>
      </c>
      <c r="H351" s="30">
        <v>0</v>
      </c>
      <c r="I351" s="30">
        <v>0</v>
      </c>
    </row>
    <row r="352" spans="1:9">
      <c r="A352" s="40" t="s">
        <v>444</v>
      </c>
      <c r="B352" s="48" t="str">
        <f>VLOOKUP(A352,'GPCM-Cust'!$A$2:$C$874,3,FALSE)</f>
        <v>IND</v>
      </c>
      <c r="C352" s="40" t="s">
        <v>67</v>
      </c>
      <c r="D352" s="41" t="str">
        <f t="shared" si="11"/>
        <v>IND048M - MMIN - MN</v>
      </c>
      <c r="E352" s="28">
        <v>68</v>
      </c>
      <c r="F352" s="26" t="str">
        <f t="shared" si="10"/>
        <v>IND68</v>
      </c>
      <c r="G352" s="29">
        <f>VLOOKUP(Sector_Cust_Loc!D352,Customer!$D$2:$I$821,6,FALSE)</f>
        <v>1</v>
      </c>
      <c r="H352" s="30">
        <v>0</v>
      </c>
      <c r="I352" s="30">
        <v>0</v>
      </c>
    </row>
    <row r="353" spans="1:9">
      <c r="A353" s="40" t="s">
        <v>445</v>
      </c>
      <c r="B353" s="48" t="str">
        <f>VLOOKUP(A353,'GPCM-Cust'!$A$2:$C$874,3,FALSE)</f>
        <v>IND</v>
      </c>
      <c r="C353" s="40" t="s">
        <v>129</v>
      </c>
      <c r="D353" s="41" t="str">
        <f t="shared" si="11"/>
        <v>IND050M - MDKT - MT</v>
      </c>
      <c r="E353" s="28">
        <v>3268</v>
      </c>
      <c r="F353" s="26" t="str">
        <f t="shared" si="10"/>
        <v>IND3268</v>
      </c>
      <c r="G353" s="29">
        <f>VLOOKUP(Sector_Cust_Loc!D353,Customer!$D$2:$I$821,6,FALSE)</f>
        <v>0.27781920069035299</v>
      </c>
      <c r="H353" s="30">
        <v>0</v>
      </c>
      <c r="I353" s="30">
        <v>0</v>
      </c>
    </row>
    <row r="354" spans="1:9">
      <c r="A354" s="40" t="s">
        <v>445</v>
      </c>
      <c r="B354" s="48" t="str">
        <f>VLOOKUP(A354,'GPCM-Cust'!$A$2:$C$874,3,FALSE)</f>
        <v>IND</v>
      </c>
      <c r="C354" s="40" t="s">
        <v>127</v>
      </c>
      <c r="D354" s="41" t="str">
        <f t="shared" si="11"/>
        <v>IND050M - WMNT</v>
      </c>
      <c r="E354" s="28">
        <v>72</v>
      </c>
      <c r="F354" s="26" t="str">
        <f t="shared" si="10"/>
        <v>IND72</v>
      </c>
      <c r="G354" s="29">
        <f>VLOOKUP(Sector_Cust_Loc!D354,Customer!$D$2:$I$821,6,FALSE)</f>
        <v>0.72218079930964696</v>
      </c>
      <c r="H354" s="30">
        <v>0</v>
      </c>
      <c r="I354" s="30">
        <v>0</v>
      </c>
    </row>
    <row r="355" spans="1:9">
      <c r="A355" s="40" t="s">
        <v>446</v>
      </c>
      <c r="B355" s="48" t="str">
        <f>VLOOKUP(A355,'GPCM-Cust'!$A$2:$C$874,3,FALSE)</f>
        <v>IND</v>
      </c>
      <c r="C355" s="40" t="s">
        <v>101</v>
      </c>
      <c r="D355" s="41" t="str">
        <f t="shared" si="11"/>
        <v>IND052M - MNBI - NE</v>
      </c>
      <c r="E355" s="28">
        <v>76</v>
      </c>
      <c r="F355" s="26" t="str">
        <f t="shared" si="10"/>
        <v>IND76</v>
      </c>
      <c r="G355" s="29">
        <f>VLOOKUP(Sector_Cust_Loc!D355,Customer!$D$2:$I$821,6,FALSE)</f>
        <v>1</v>
      </c>
      <c r="H355" s="30">
        <v>0</v>
      </c>
      <c r="I355" s="30">
        <v>0</v>
      </c>
    </row>
    <row r="356" spans="1:9">
      <c r="A356" s="40" t="s">
        <v>447</v>
      </c>
      <c r="B356" s="48" t="str">
        <f>VLOOKUP(A356,'GPCM-Cust'!$A$2:$C$874,3,FALSE)</f>
        <v>IND</v>
      </c>
      <c r="C356" s="40" t="s">
        <v>130</v>
      </c>
      <c r="D356" s="41" t="str">
        <f t="shared" si="11"/>
        <v>IND054M - MDKT - ND</v>
      </c>
      <c r="E356" s="28">
        <v>75</v>
      </c>
      <c r="F356" s="26" t="str">
        <f t="shared" si="10"/>
        <v>IND75</v>
      </c>
      <c r="G356" s="29">
        <f>VLOOKUP(Sector_Cust_Loc!D356,Customer!$D$2:$I$821,6,FALSE)</f>
        <v>1</v>
      </c>
      <c r="H356" s="30">
        <v>0</v>
      </c>
      <c r="I356" s="30">
        <v>0</v>
      </c>
    </row>
    <row r="357" spans="1:9">
      <c r="A357" s="40" t="s">
        <v>448</v>
      </c>
      <c r="B357" s="48" t="str">
        <f>VLOOKUP(A357,'GPCM-Cust'!$A$2:$C$874,3,FALSE)</f>
        <v>IND</v>
      </c>
      <c r="C357" s="40" t="s">
        <v>240</v>
      </c>
      <c r="D357" s="41" t="str">
        <f t="shared" si="11"/>
        <v>IND056M - MSASA</v>
      </c>
      <c r="E357" s="28">
        <v>96</v>
      </c>
      <c r="F357" s="26" t="str">
        <f t="shared" si="10"/>
        <v>IND96</v>
      </c>
      <c r="G357" s="29">
        <f>VLOOKUP(Sector_Cust_Loc!D357,Customer!$D$2:$I$821,6,FALSE)</f>
        <v>0.3</v>
      </c>
      <c r="H357" s="30">
        <v>0</v>
      </c>
      <c r="I357" s="30">
        <v>0</v>
      </c>
    </row>
    <row r="358" spans="1:9">
      <c r="A358" s="40" t="s">
        <v>449</v>
      </c>
      <c r="B358" s="48" t="str">
        <f>VLOOKUP(A358,'GPCM-Cust'!$A$2:$C$874,3,FALSE)</f>
        <v>IND</v>
      </c>
      <c r="C358" s="40" t="s">
        <v>120</v>
      </c>
      <c r="D358" s="41" t="str">
        <f t="shared" si="11"/>
        <v>IND058M - MDKT - SD</v>
      </c>
      <c r="E358" s="28">
        <v>95</v>
      </c>
      <c r="F358" s="26" t="str">
        <f t="shared" si="10"/>
        <v>IND95</v>
      </c>
      <c r="G358" s="29">
        <f>VLOOKUP(Sector_Cust_Loc!D358,Customer!$D$2:$I$821,6,FALSE)</f>
        <v>1</v>
      </c>
      <c r="H358" s="30">
        <v>0</v>
      </c>
      <c r="I358" s="30">
        <v>0</v>
      </c>
    </row>
    <row r="359" spans="1:9">
      <c r="A359" s="40" t="s">
        <v>450</v>
      </c>
      <c r="B359" s="48" t="str">
        <f>VLOOKUP(A359,'GPCM-Cust'!$A$2:$C$874,3,FALSE)</f>
        <v>IND</v>
      </c>
      <c r="C359" s="40" t="s">
        <v>123</v>
      </c>
      <c r="D359" s="41" t="str">
        <f t="shared" si="11"/>
        <v>IND060M - MMIN - WI</v>
      </c>
      <c r="E359" s="28">
        <v>108</v>
      </c>
      <c r="F359" s="26" t="str">
        <f t="shared" si="10"/>
        <v>IND108</v>
      </c>
      <c r="G359" s="29">
        <f>VLOOKUP(Sector_Cust_Loc!D359,Customer!$D$2:$I$821,6,FALSE)</f>
        <v>4.11141027821234E-2</v>
      </c>
      <c r="H359" s="30">
        <v>0</v>
      </c>
      <c r="I359" s="30">
        <v>0</v>
      </c>
    </row>
    <row r="360" spans="1:9">
      <c r="A360" s="40" t="s">
        <v>451</v>
      </c>
      <c r="B360" s="48" t="str">
        <f>VLOOKUP(A360,'GPCM-Cust'!$A$2:$C$874,3,FALSE)</f>
        <v>IND</v>
      </c>
      <c r="C360" s="40" t="s">
        <v>314</v>
      </c>
      <c r="D360" s="41" t="str">
        <f t="shared" si="11"/>
        <v>IND062M - NYPU</v>
      </c>
      <c r="E360" s="28">
        <v>80</v>
      </c>
      <c r="F360" s="26" t="str">
        <f t="shared" si="10"/>
        <v>IND80</v>
      </c>
      <c r="G360" s="29">
        <f>VLOOKUP(Sector_Cust_Loc!D360,Customer!$D$2:$I$821,6,FALSE)</f>
        <v>0.3599</v>
      </c>
      <c r="H360" s="30">
        <v>0</v>
      </c>
      <c r="I360" s="30">
        <v>0</v>
      </c>
    </row>
    <row r="361" spans="1:9">
      <c r="A361" s="40" t="s">
        <v>452</v>
      </c>
      <c r="B361" s="48" t="str">
        <f>VLOOKUP(A361,'GPCM-Cust'!$A$2:$C$874,3,FALSE)</f>
        <v>IND</v>
      </c>
      <c r="C361" s="40" t="s">
        <v>61</v>
      </c>
      <c r="D361" s="41" t="str">
        <f t="shared" si="11"/>
        <v>IND064M - NEWE - CT</v>
      </c>
      <c r="E361" s="28">
        <v>3896</v>
      </c>
      <c r="F361" s="26" t="str">
        <f t="shared" si="10"/>
        <v>IND3896</v>
      </c>
      <c r="G361" s="29">
        <f>VLOOKUP(Sector_Cust_Loc!D361,Customer!$D$2:$I$821,6,FALSE)</f>
        <v>1</v>
      </c>
      <c r="H361" s="30">
        <v>0</v>
      </c>
      <c r="I361" s="30">
        <v>0</v>
      </c>
    </row>
    <row r="362" spans="1:9">
      <c r="A362" s="40" t="s">
        <v>453</v>
      </c>
      <c r="B362" s="48" t="str">
        <f>VLOOKUP(A362,'GPCM-Cust'!$A$2:$C$874,3,FALSE)</f>
        <v>IND</v>
      </c>
      <c r="C362" s="40" t="s">
        <v>26</v>
      </c>
      <c r="D362" s="41" t="str">
        <f t="shared" si="11"/>
        <v>IND066M - NENE - MA</v>
      </c>
      <c r="E362" s="28">
        <v>61</v>
      </c>
      <c r="F362" s="26" t="str">
        <f t="shared" si="10"/>
        <v>IND61</v>
      </c>
      <c r="G362" s="29">
        <f>VLOOKUP(Sector_Cust_Loc!D362,Customer!$D$2:$I$821,6,FALSE)</f>
        <v>0.8621000000000002</v>
      </c>
      <c r="H362" s="30">
        <v>0</v>
      </c>
      <c r="I362" s="30">
        <v>0</v>
      </c>
    </row>
    <row r="363" spans="1:9">
      <c r="A363" s="40" t="s">
        <v>454</v>
      </c>
      <c r="B363" s="48" t="str">
        <f>VLOOKUP(A363,'GPCM-Cust'!$A$2:$C$874,3,FALSE)</f>
        <v>IND</v>
      </c>
      <c r="C363" s="40" t="s">
        <v>111</v>
      </c>
      <c r="D363" s="41" t="str">
        <f t="shared" si="11"/>
        <v>IND068M - NLID</v>
      </c>
      <c r="E363" s="28">
        <v>83</v>
      </c>
      <c r="F363" s="26" t="str">
        <f t="shared" si="10"/>
        <v>IND83</v>
      </c>
      <c r="G363" s="29">
        <f>VLOOKUP(Sector_Cust_Loc!D363,Customer!$D$2:$I$821,6,FALSE)</f>
        <v>0</v>
      </c>
      <c r="H363" s="30">
        <v>0</v>
      </c>
      <c r="I363" s="30">
        <v>0</v>
      </c>
    </row>
    <row r="364" spans="1:9">
      <c r="A364" s="40" t="s">
        <v>455</v>
      </c>
      <c r="B364" s="48" t="str">
        <f>VLOOKUP(A364,'GPCM-Cust'!$A$2:$C$874,3,FALSE)</f>
        <v>IND</v>
      </c>
      <c r="C364" s="40" t="s">
        <v>279</v>
      </c>
      <c r="D364" s="41" t="str">
        <f t="shared" si="11"/>
        <v>IND070M - NENE - ME</v>
      </c>
      <c r="E364" s="28">
        <v>65</v>
      </c>
      <c r="F364" s="26" t="str">
        <f t="shared" si="10"/>
        <v>IND65</v>
      </c>
      <c r="G364" s="29">
        <f>VLOOKUP(Sector_Cust_Loc!D364,Customer!$D$2:$I$821,6,FALSE)</f>
        <v>1</v>
      </c>
      <c r="H364" s="30">
        <v>0</v>
      </c>
      <c r="I364" s="30">
        <v>0</v>
      </c>
    </row>
    <row r="365" spans="1:9">
      <c r="A365" s="40" t="s">
        <v>456</v>
      </c>
      <c r="B365" s="48" t="str">
        <f>VLOOKUP(A365,'GPCM-Cust'!$A$2:$C$874,3,FALSE)</f>
        <v>IND</v>
      </c>
      <c r="C365" s="40" t="s">
        <v>242</v>
      </c>
      <c r="D365" s="41" t="str">
        <f t="shared" si="11"/>
        <v>IND072M - NNBR - NB</v>
      </c>
      <c r="E365" s="28">
        <v>73</v>
      </c>
      <c r="F365" s="26" t="str">
        <f t="shared" si="10"/>
        <v>IND73</v>
      </c>
      <c r="G365" s="29">
        <f>VLOOKUP(Sector_Cust_Loc!D365,Customer!$D$2:$I$821,6,FALSE)</f>
        <v>1</v>
      </c>
      <c r="H365" s="30">
        <v>0</v>
      </c>
      <c r="I365" s="30">
        <v>0</v>
      </c>
    </row>
    <row r="366" spans="1:9">
      <c r="A366" s="40" t="s">
        <v>457</v>
      </c>
      <c r="B366" s="48" t="str">
        <f>VLOOKUP(A366,'GPCM-Cust'!$A$2:$C$874,3,FALSE)</f>
        <v>IND</v>
      </c>
      <c r="C366" s="40" t="s">
        <v>310</v>
      </c>
      <c r="D366" s="41" t="str">
        <f t="shared" si="11"/>
        <v>IND074M - NNYC</v>
      </c>
      <c r="E366" s="28">
        <v>82</v>
      </c>
      <c r="F366" s="26" t="str">
        <f t="shared" si="10"/>
        <v>IND82</v>
      </c>
      <c r="G366" s="29">
        <f>VLOOKUP(Sector_Cust_Loc!D366,Customer!$D$2:$I$821,6,FALSE)</f>
        <v>6.4700000000000008E-2</v>
      </c>
      <c r="H366" s="30">
        <v>0</v>
      </c>
      <c r="I366" s="30">
        <v>0</v>
      </c>
    </row>
    <row r="367" spans="1:9">
      <c r="A367" s="40" t="s">
        <v>458</v>
      </c>
      <c r="B367" s="48" t="str">
        <f>VLOOKUP(A367,'GPCM-Cust'!$A$2:$C$874,3,FALSE)</f>
        <v>IND</v>
      </c>
      <c r="C367" s="40" t="s">
        <v>245</v>
      </c>
      <c r="D367" s="41" t="str">
        <f t="shared" si="11"/>
        <v>IND078M - ONWDA</v>
      </c>
      <c r="E367" s="28">
        <v>3230</v>
      </c>
      <c r="F367" s="26" t="str">
        <f t="shared" si="10"/>
        <v>IND3230</v>
      </c>
      <c r="G367" s="29">
        <f>VLOOKUP(Sector_Cust_Loc!D367,Customer!$D$2:$I$821,6,FALSE)</f>
        <v>2.8197180281971799E-2</v>
      </c>
      <c r="H367" s="30">
        <v>0</v>
      </c>
      <c r="I367" s="30">
        <v>0</v>
      </c>
    </row>
    <row r="368" spans="1:9">
      <c r="A368" s="40" t="s">
        <v>459</v>
      </c>
      <c r="B368" s="48" t="str">
        <f>VLOOKUP(A368,'GPCM-Cust'!$A$2:$C$874,3,FALSE)</f>
        <v>IND</v>
      </c>
      <c r="C368" s="40" t="s">
        <v>72</v>
      </c>
      <c r="D368" s="41" t="str">
        <f t="shared" si="11"/>
        <v>IND081M - NENE - NH</v>
      </c>
      <c r="E368" s="28">
        <v>112</v>
      </c>
      <c r="F368" s="26" t="str">
        <f t="shared" si="10"/>
        <v>IND112</v>
      </c>
      <c r="G368" s="29">
        <f>VLOOKUP(Sector_Cust_Loc!D368,Customer!$D$2:$I$821,6,FALSE)</f>
        <v>1</v>
      </c>
      <c r="H368" s="30">
        <v>0</v>
      </c>
      <c r="I368" s="30">
        <v>0</v>
      </c>
    </row>
    <row r="369" spans="1:9">
      <c r="A369" s="40" t="s">
        <v>460</v>
      </c>
      <c r="B369" s="48" t="str">
        <f>VLOOKUP(A369,'GPCM-Cust'!$A$2:$C$874,3,FALSE)</f>
        <v>IND</v>
      </c>
      <c r="C369" s="40" t="s">
        <v>249</v>
      </c>
      <c r="D369" s="41" t="str">
        <f t="shared" si="11"/>
        <v>IND082M - HYQB</v>
      </c>
      <c r="E369" s="28">
        <v>92</v>
      </c>
      <c r="F369" s="26" t="str">
        <f t="shared" si="10"/>
        <v>IND92</v>
      </c>
      <c r="G369" s="29">
        <f>VLOOKUP(Sector_Cust_Loc!D369,Customer!$D$2:$I$821,6,FALSE)</f>
        <v>1</v>
      </c>
      <c r="H369" s="30">
        <v>0</v>
      </c>
      <c r="I369" s="30">
        <v>0</v>
      </c>
    </row>
    <row r="370" spans="1:9">
      <c r="A370" s="40" t="s">
        <v>461</v>
      </c>
      <c r="B370" s="48" t="str">
        <f>VLOOKUP(A370,'GPCM-Cust'!$A$2:$C$874,3,FALSE)</f>
        <v>IND</v>
      </c>
      <c r="C370" s="40" t="s">
        <v>159</v>
      </c>
      <c r="D370" s="41" t="str">
        <f t="shared" si="11"/>
        <v>IND083M - NENE - RI</v>
      </c>
      <c r="E370" s="28">
        <v>93</v>
      </c>
      <c r="F370" s="26" t="str">
        <f t="shared" si="10"/>
        <v>IND93</v>
      </c>
      <c r="G370" s="29">
        <f>VLOOKUP(Sector_Cust_Loc!D370,Customer!$D$2:$I$821,6,FALSE)</f>
        <v>1</v>
      </c>
      <c r="H370" s="30">
        <v>0</v>
      </c>
      <c r="I370" s="30">
        <v>0</v>
      </c>
    </row>
    <row r="371" spans="1:9">
      <c r="A371" s="40" t="s">
        <v>462</v>
      </c>
      <c r="B371" s="48" t="str">
        <f>VLOOKUP(A371,'GPCM-Cust'!$A$2:$C$874,3,FALSE)</f>
        <v>IND</v>
      </c>
      <c r="C371" s="40" t="s">
        <v>312</v>
      </c>
      <c r="D371" s="41" t="str">
        <f t="shared" si="11"/>
        <v>IND084M - NYPS</v>
      </c>
      <c r="E371" s="28">
        <v>81</v>
      </c>
      <c r="F371" s="26" t="str">
        <f t="shared" si="10"/>
        <v>IND81</v>
      </c>
      <c r="G371" s="29">
        <f>VLOOKUP(Sector_Cust_Loc!D371,Customer!$D$2:$I$821,6,FALSE)</f>
        <v>6.3600000000000004E-2</v>
      </c>
      <c r="H371" s="30">
        <v>0</v>
      </c>
      <c r="I371" s="30">
        <v>0</v>
      </c>
    </row>
    <row r="372" spans="1:9">
      <c r="A372" s="40" t="s">
        <v>463</v>
      </c>
      <c r="B372" s="48" t="str">
        <f>VLOOKUP(A372,'GPCM-Cust'!$A$2:$C$874,3,FALSE)</f>
        <v>IND</v>
      </c>
      <c r="C372" s="40" t="s">
        <v>187</v>
      </c>
      <c r="D372" s="41" t="str">
        <f t="shared" si="11"/>
        <v>IND086M - NENE - VT</v>
      </c>
      <c r="E372" s="28">
        <v>105</v>
      </c>
      <c r="F372" s="26" t="str">
        <f t="shared" si="10"/>
        <v>IND105</v>
      </c>
      <c r="G372" s="29">
        <f>VLOOKUP(Sector_Cust_Loc!D372,Customer!$D$2:$I$821,6,FALSE)</f>
        <v>1</v>
      </c>
      <c r="H372" s="30">
        <v>0</v>
      </c>
      <c r="I372" s="30">
        <v>0</v>
      </c>
    </row>
    <row r="373" spans="1:9">
      <c r="A373" s="40" t="s">
        <v>464</v>
      </c>
      <c r="B373" s="48" t="str">
        <f>VLOOKUP(A373,'GPCM-Cust'!$A$2:$C$874,3,FALSE)</f>
        <v>IND</v>
      </c>
      <c r="C373" s="40" t="s">
        <v>229</v>
      </c>
      <c r="D373" s="41" t="str">
        <f t="shared" si="11"/>
        <v>IND090M - CWMS - MA</v>
      </c>
      <c r="E373" s="28">
        <v>60</v>
      </c>
      <c r="F373" s="26" t="str">
        <f t="shared" si="10"/>
        <v>IND60</v>
      </c>
      <c r="G373" s="29">
        <f>VLOOKUP(Sector_Cust_Loc!D373,Customer!$D$2:$I$821,6,FALSE)</f>
        <v>0.13780000000000001</v>
      </c>
      <c r="H373" s="30">
        <v>0</v>
      </c>
      <c r="I373" s="30">
        <v>0</v>
      </c>
    </row>
    <row r="374" spans="1:9">
      <c r="A374" s="40" t="s">
        <v>465</v>
      </c>
      <c r="B374" s="48" t="str">
        <f>VLOOKUP(A374,'GPCM-Cust'!$A$2:$C$874,3,FALSE)</f>
        <v>IND</v>
      </c>
      <c r="C374" s="40" t="s">
        <v>316</v>
      </c>
      <c r="D374" s="41" t="str">
        <f t="shared" si="11"/>
        <v>IND092M - NYPW</v>
      </c>
      <c r="E374" s="28">
        <v>84</v>
      </c>
      <c r="F374" s="26" t="str">
        <f t="shared" si="10"/>
        <v>IND84</v>
      </c>
      <c r="G374" s="29">
        <f>VLOOKUP(Sector_Cust_Loc!D374,Customer!$D$2:$I$821,6,FALSE)</f>
        <v>0.51190000000000002</v>
      </c>
      <c r="H374" s="30">
        <v>0</v>
      </c>
      <c r="I374" s="30">
        <v>0</v>
      </c>
    </row>
    <row r="375" spans="1:9">
      <c r="A375" s="40" t="s">
        <v>466</v>
      </c>
      <c r="B375" s="48" t="str">
        <f>VLOOKUP(A375,'GPCM-Cust'!$A$2:$C$874,3,FALSE)</f>
        <v>IND</v>
      </c>
      <c r="C375" s="40" t="s">
        <v>10</v>
      </c>
      <c r="D375" s="41" t="str">
        <f t="shared" si="11"/>
        <v>IND094M - STHN - AL</v>
      </c>
      <c r="E375" s="28">
        <v>197</v>
      </c>
      <c r="F375" s="26" t="str">
        <f t="shared" si="10"/>
        <v>IND197</v>
      </c>
      <c r="G375" s="29">
        <f>VLOOKUP(Sector_Cust_Loc!D375,Customer!$D$2:$I$821,6,FALSE)</f>
        <v>1</v>
      </c>
      <c r="H375" s="30">
        <v>0</v>
      </c>
      <c r="I375" s="30">
        <v>0</v>
      </c>
    </row>
    <row r="376" spans="1:9">
      <c r="A376" s="40" t="s">
        <v>467</v>
      </c>
      <c r="B376" s="48" t="str">
        <f>VLOOKUP(A376,'GPCM-Cust'!$A$2:$C$874,3,FALSE)</f>
        <v>IND</v>
      </c>
      <c r="C376" s="40" t="s">
        <v>20</v>
      </c>
      <c r="D376" s="41" t="str">
        <f t="shared" si="11"/>
        <v>IND098M - STHN - GA</v>
      </c>
      <c r="E376" s="28">
        <v>48</v>
      </c>
      <c r="F376" s="26" t="str">
        <f t="shared" si="10"/>
        <v>IND48</v>
      </c>
      <c r="G376" s="29">
        <f>VLOOKUP(Sector_Cust_Loc!D376,Customer!$D$2:$I$821,6,FALSE)</f>
        <v>1</v>
      </c>
      <c r="H376" s="30">
        <v>0</v>
      </c>
      <c r="I376" s="30">
        <v>0</v>
      </c>
    </row>
    <row r="377" spans="1:9">
      <c r="A377" s="40" t="s">
        <v>468</v>
      </c>
      <c r="B377" s="48" t="str">
        <f>VLOOKUP(A377,'GPCM-Cust'!$A$2:$C$874,3,FALSE)</f>
        <v>IND</v>
      </c>
      <c r="C377" s="40" t="s">
        <v>76</v>
      </c>
      <c r="D377" s="41" t="str">
        <f t="shared" si="11"/>
        <v>IND100M - STHN - MS</v>
      </c>
      <c r="E377" s="28">
        <v>71</v>
      </c>
      <c r="F377" s="26" t="str">
        <f t="shared" si="10"/>
        <v>IND71</v>
      </c>
      <c r="G377" s="29">
        <f>VLOOKUP(Sector_Cust_Loc!D377,Customer!$D$2:$I$821,6,FALSE)</f>
        <v>1</v>
      </c>
      <c r="H377" s="30">
        <v>0</v>
      </c>
      <c r="I377" s="30">
        <v>0</v>
      </c>
    </row>
    <row r="378" spans="1:9">
      <c r="A378" s="40" t="s">
        <v>469</v>
      </c>
      <c r="B378" s="48" t="str">
        <f>VLOOKUP(A378,'GPCM-Cust'!$A$2:$C$874,3,FALSE)</f>
        <v>IND</v>
      </c>
      <c r="C378" s="40" t="s">
        <v>156</v>
      </c>
      <c r="D378" s="41" t="str">
        <f t="shared" si="11"/>
        <v>IND102M - VCAR - NC</v>
      </c>
      <c r="E378" s="28">
        <v>74</v>
      </c>
      <c r="F378" s="26" t="str">
        <f t="shared" si="10"/>
        <v>IND74</v>
      </c>
      <c r="G378" s="29">
        <f>VLOOKUP(Sector_Cust_Loc!D378,Customer!$D$2:$I$821,6,FALSE)</f>
        <v>1</v>
      </c>
      <c r="H378" s="30">
        <v>0</v>
      </c>
      <c r="I378" s="30">
        <v>0</v>
      </c>
    </row>
    <row r="379" spans="1:9">
      <c r="A379" s="40" t="s">
        <v>470</v>
      </c>
      <c r="B379" s="48" t="str">
        <f>VLOOKUP(A379,'GPCM-Cust'!$A$2:$C$874,3,FALSE)</f>
        <v>IND</v>
      </c>
      <c r="C379" s="40" t="s">
        <v>322</v>
      </c>
      <c r="D379" s="41" t="str">
        <f t="shared" si="11"/>
        <v>IND103M -SERC - TX</v>
      </c>
      <c r="E379" s="28">
        <v>3287</v>
      </c>
      <c r="F379" s="26" t="str">
        <f t="shared" si="10"/>
        <v>IND3287</v>
      </c>
      <c r="G379" s="29">
        <f>VLOOKUP(Sector_Cust_Loc!D379,Customer!$D$2:$I$821,6,FALSE)</f>
        <v>2.3799999999999998E-2</v>
      </c>
      <c r="H379" s="30">
        <v>0</v>
      </c>
      <c r="I379" s="30">
        <v>0</v>
      </c>
    </row>
    <row r="380" spans="1:9">
      <c r="A380" s="40" t="s">
        <v>471</v>
      </c>
      <c r="B380" s="48" t="str">
        <f>VLOOKUP(A380,'GPCM-Cust'!$A$2:$C$874,3,FALSE)</f>
        <v>IND</v>
      </c>
      <c r="C380" s="40" t="s">
        <v>78</v>
      </c>
      <c r="D380" s="41" t="str">
        <f t="shared" si="11"/>
        <v>IND104M - VCAR - SC</v>
      </c>
      <c r="E380" s="28">
        <v>94</v>
      </c>
      <c r="F380" s="26" t="str">
        <f t="shared" si="10"/>
        <v>IND94</v>
      </c>
      <c r="G380" s="29">
        <f>VLOOKUP(Sector_Cust_Loc!D380,Customer!$D$2:$I$821,6,FALSE)</f>
        <v>1</v>
      </c>
      <c r="H380" s="30">
        <v>0</v>
      </c>
      <c r="I380" s="30">
        <v>0</v>
      </c>
    </row>
    <row r="381" spans="1:9">
      <c r="A381" s="40" t="s">
        <v>472</v>
      </c>
      <c r="B381" s="48" t="str">
        <f>VLOOKUP(A381,'GPCM-Cust'!$A$2:$C$874,3,FALSE)</f>
        <v>IND</v>
      </c>
      <c r="C381" s="40" t="s">
        <v>328</v>
      </c>
      <c r="D381" s="41" t="str">
        <f t="shared" si="11"/>
        <v>IND105M - ERCS</v>
      </c>
      <c r="E381" s="28">
        <v>3288</v>
      </c>
      <c r="F381" s="26" t="str">
        <f t="shared" si="10"/>
        <v>IND3288</v>
      </c>
      <c r="G381" s="29">
        <f>VLOOKUP(Sector_Cust_Loc!D381,Customer!$D$2:$I$821,6,FALSE)</f>
        <v>0.29669999999999996</v>
      </c>
      <c r="H381" s="30">
        <v>0</v>
      </c>
      <c r="I381" s="30">
        <v>0</v>
      </c>
    </row>
    <row r="382" spans="1:9">
      <c r="A382" s="40" t="s">
        <v>473</v>
      </c>
      <c r="B382" s="48" t="str">
        <f>VLOOKUP(A382,'GPCM-Cust'!$A$2:$C$874,3,FALSE)</f>
        <v>IND</v>
      </c>
      <c r="C382" s="40" t="s">
        <v>34</v>
      </c>
      <c r="D382" s="41" t="str">
        <f t="shared" si="11"/>
        <v>IND106M - STVA - TN</v>
      </c>
      <c r="E382" s="28">
        <v>97</v>
      </c>
      <c r="F382" s="26" t="str">
        <f t="shared" si="10"/>
        <v>IND97</v>
      </c>
      <c r="G382" s="29">
        <f>VLOOKUP(Sector_Cust_Loc!D382,Customer!$D$2:$I$821,6,FALSE)</f>
        <v>1</v>
      </c>
      <c r="H382" s="30">
        <v>0</v>
      </c>
      <c r="I382" s="30">
        <v>0</v>
      </c>
    </row>
    <row r="383" spans="1:9">
      <c r="A383" s="40" t="s">
        <v>474</v>
      </c>
      <c r="B383" s="48" t="str">
        <f>VLOOKUP(A383,'GPCM-Cust'!$A$2:$C$874,3,FALSE)</f>
        <v>IND</v>
      </c>
      <c r="C383" s="40" t="s">
        <v>83</v>
      </c>
      <c r="D383" s="41" t="str">
        <f t="shared" si="11"/>
        <v>IND107M - SOLA</v>
      </c>
      <c r="E383" s="28">
        <v>4068</v>
      </c>
      <c r="F383" s="26" t="str">
        <f t="shared" si="10"/>
        <v>IND4068</v>
      </c>
      <c r="G383" s="29" t="e">
        <f>VLOOKUP(Sector_Cust_Loc!D383,Customer!$D$2:$I$821,6,FALSE)</f>
        <v>#N/A</v>
      </c>
      <c r="H383" s="30">
        <v>0</v>
      </c>
      <c r="I383" s="30">
        <v>0</v>
      </c>
    </row>
    <row r="384" spans="1:9">
      <c r="A384" s="40" t="s">
        <v>475</v>
      </c>
      <c r="B384" s="48" t="str">
        <f>VLOOKUP(A384,'GPCM-Cust'!$A$2:$C$874,3,FALSE)</f>
        <v>IND</v>
      </c>
      <c r="C384" s="40" t="s">
        <v>32</v>
      </c>
      <c r="D384" s="41" t="str">
        <f t="shared" si="11"/>
        <v>IND108M - VCAR - VA</v>
      </c>
      <c r="E384" s="28">
        <v>104</v>
      </c>
      <c r="F384" s="26" t="str">
        <f t="shared" si="10"/>
        <v>IND104</v>
      </c>
      <c r="G384" s="29">
        <f>VLOOKUP(Sector_Cust_Loc!D384,Customer!$D$2:$I$821,6,FALSE)</f>
        <v>1</v>
      </c>
      <c r="H384" s="30">
        <v>0</v>
      </c>
      <c r="I384" s="30">
        <v>0</v>
      </c>
    </row>
    <row r="385" spans="1:9">
      <c r="A385" s="40" t="s">
        <v>476</v>
      </c>
      <c r="B385" s="48" t="str">
        <f>VLOOKUP(A385,'GPCM-Cust'!$A$2:$C$874,3,FALSE)</f>
        <v>IND</v>
      </c>
      <c r="C385" s="40" t="s">
        <v>261</v>
      </c>
      <c r="D385" s="41" t="str">
        <f t="shared" si="11"/>
        <v>IND109M - MXNW</v>
      </c>
      <c r="E385" s="28">
        <v>4074</v>
      </c>
      <c r="F385" s="26" t="str">
        <f t="shared" si="10"/>
        <v>IND4074</v>
      </c>
      <c r="G385" s="29" t="e">
        <f>VLOOKUP(Sector_Cust_Loc!D385,Customer!$D$2:$I$821,6,FALSE)</f>
        <v>#N/A</v>
      </c>
      <c r="H385" s="30">
        <v>0</v>
      </c>
      <c r="I385" s="30">
        <v>0</v>
      </c>
    </row>
    <row r="386" spans="1:9">
      <c r="A386" s="40" t="s">
        <v>477</v>
      </c>
      <c r="B386" s="48" t="str">
        <f>VLOOKUP(A386,'GPCM-Cust'!$A$2:$C$874,3,FALSE)</f>
        <v>IND</v>
      </c>
      <c r="C386" s="40" t="s">
        <v>12</v>
      </c>
      <c r="D386" s="41" t="str">
        <f t="shared" si="11"/>
        <v>IND110M - ARLM - AR</v>
      </c>
      <c r="E386" s="28">
        <v>198</v>
      </c>
      <c r="F386" s="26" t="str">
        <f t="shared" ref="F386:F449" si="12">CONCATENATE(B386,E386)</f>
        <v>IND198</v>
      </c>
      <c r="G386" s="29">
        <f>VLOOKUP(Sector_Cust_Loc!D386,Customer!$D$2:$I$821,6,FALSE)</f>
        <v>1</v>
      </c>
      <c r="H386" s="30">
        <v>0</v>
      </c>
      <c r="I386" s="30">
        <v>0</v>
      </c>
    </row>
    <row r="387" spans="1:9">
      <c r="A387" s="40" t="s">
        <v>478</v>
      </c>
      <c r="B387" s="48" t="str">
        <f>VLOOKUP(A387,'GPCM-Cust'!$A$2:$C$874,3,FALSE)</f>
        <v>IND</v>
      </c>
      <c r="C387" s="40" t="s">
        <v>257</v>
      </c>
      <c r="D387" s="41" t="str">
        <f t="shared" ref="D387:D450" si="13">CONCATENATE(A387,C387)</f>
        <v>IND111M - MXNC</v>
      </c>
      <c r="E387" s="28">
        <v>4076</v>
      </c>
      <c r="F387" s="26" t="str">
        <f t="shared" si="12"/>
        <v>IND4076</v>
      </c>
      <c r="G387" s="29" t="e">
        <f>VLOOKUP(Sector_Cust_Loc!D387,Customer!$D$2:$I$821,6,FALSE)</f>
        <v>#N/A</v>
      </c>
      <c r="H387" s="30">
        <v>0</v>
      </c>
      <c r="I387" s="30">
        <v>0</v>
      </c>
    </row>
    <row r="388" spans="1:9">
      <c r="A388" s="40" t="s">
        <v>479</v>
      </c>
      <c r="B388" s="48" t="str">
        <f>VLOOKUP(A388,'GPCM-Cust'!$A$2:$C$874,3,FALSE)</f>
        <v>IND</v>
      </c>
      <c r="C388" s="40" t="s">
        <v>18</v>
      </c>
      <c r="D388" s="41" t="str">
        <f t="shared" si="13"/>
        <v>IND112M - SPPN - KS</v>
      </c>
      <c r="E388" s="28">
        <v>55</v>
      </c>
      <c r="F388" s="26" t="str">
        <f t="shared" si="12"/>
        <v>IND55</v>
      </c>
      <c r="G388" s="29">
        <f>VLOOKUP(Sector_Cust_Loc!D388,Customer!$D$2:$I$821,6,FALSE)</f>
        <v>1</v>
      </c>
      <c r="H388" s="30">
        <v>0</v>
      </c>
      <c r="I388" s="30">
        <v>0</v>
      </c>
    </row>
    <row r="389" spans="1:9">
      <c r="A389" s="40" t="s">
        <v>480</v>
      </c>
      <c r="B389" s="48" t="str">
        <f>VLOOKUP(A389,'GPCM-Cust'!$A$2:$C$874,3,FALSE)</f>
        <v>IND</v>
      </c>
      <c r="C389" s="40" t="s">
        <v>259</v>
      </c>
      <c r="D389" s="41" t="str">
        <f t="shared" si="13"/>
        <v>IND113M - MXNE</v>
      </c>
      <c r="E389" s="28">
        <v>4078</v>
      </c>
      <c r="F389" s="26" t="str">
        <f t="shared" si="12"/>
        <v>IND4078</v>
      </c>
      <c r="G389" s="29" t="e">
        <f>VLOOKUP(Sector_Cust_Loc!D389,Customer!$D$2:$I$821,6,FALSE)</f>
        <v>#N/A</v>
      </c>
      <c r="H389" s="30">
        <v>0</v>
      </c>
      <c r="I389" s="30">
        <v>0</v>
      </c>
    </row>
    <row r="390" spans="1:9">
      <c r="A390" s="40" t="s">
        <v>481</v>
      </c>
      <c r="B390" s="48" t="str">
        <f>VLOOKUP(A390,'GPCM-Cust'!$A$2:$C$874,3,FALSE)</f>
        <v>IND</v>
      </c>
      <c r="C390" s="40" t="s">
        <v>177</v>
      </c>
      <c r="D390" s="41" t="str">
        <f t="shared" si="13"/>
        <v>IND114M - SPPN - MO</v>
      </c>
      <c r="E390" s="28">
        <v>70</v>
      </c>
      <c r="F390" s="26" t="str">
        <f t="shared" si="12"/>
        <v>IND70</v>
      </c>
      <c r="G390" s="29">
        <f>VLOOKUP(Sector_Cust_Loc!D390,Customer!$D$2:$I$821,6,FALSE)</f>
        <v>0.50550704396680002</v>
      </c>
      <c r="H390" s="30">
        <v>0</v>
      </c>
      <c r="I390" s="30">
        <v>0</v>
      </c>
    </row>
    <row r="391" spans="1:9">
      <c r="A391" s="40" t="s">
        <v>482</v>
      </c>
      <c r="B391" s="48" t="str">
        <f>VLOOKUP(A391,'GPCM-Cust'!$A$2:$C$874,3,FALSE)</f>
        <v>IND</v>
      </c>
      <c r="C391" s="40" t="s">
        <v>265</v>
      </c>
      <c r="D391" s="41" t="str">
        <f t="shared" si="13"/>
        <v>IND115M - MXSE</v>
      </c>
      <c r="E391" s="28">
        <v>4080</v>
      </c>
      <c r="F391" s="26" t="str">
        <f t="shared" si="12"/>
        <v>IND4080</v>
      </c>
      <c r="G391" s="29" t="e">
        <f>VLOOKUP(Sector_Cust_Loc!D391,Customer!$D$2:$I$821,6,FALSE)</f>
        <v>#N/A</v>
      </c>
      <c r="H391" s="30">
        <v>0</v>
      </c>
      <c r="I391" s="30">
        <v>0</v>
      </c>
    </row>
    <row r="392" spans="1:9">
      <c r="A392" s="40" t="s">
        <v>483</v>
      </c>
      <c r="B392" s="48" t="str">
        <f>VLOOKUP(A392,'GPCM-Cust'!$A$2:$C$874,3,FALSE)</f>
        <v>IND</v>
      </c>
      <c r="C392" s="40" t="s">
        <v>15</v>
      </c>
      <c r="D392" s="41" t="str">
        <f t="shared" si="13"/>
        <v>IND116M - ARLM - LA</v>
      </c>
      <c r="E392" s="28">
        <v>59</v>
      </c>
      <c r="F392" s="26" t="str">
        <f t="shared" si="12"/>
        <v>IND59</v>
      </c>
      <c r="G392" s="29">
        <f>VLOOKUP(Sector_Cust_Loc!D392,Customer!$D$2:$I$821,6,FALSE)</f>
        <v>0.22459999999999999</v>
      </c>
      <c r="H392" s="30">
        <v>0</v>
      </c>
      <c r="I392" s="30">
        <v>0</v>
      </c>
    </row>
    <row r="393" spans="1:9">
      <c r="A393" s="40" t="s">
        <v>484</v>
      </c>
      <c r="B393" s="48" t="str">
        <f>VLOOKUP(A393,'GPCM-Cust'!$A$2:$C$874,3,FALSE)</f>
        <v>IND</v>
      </c>
      <c r="C393" s="40" t="s">
        <v>263</v>
      </c>
      <c r="D393" s="41" t="str">
        <f t="shared" si="13"/>
        <v>IND117M - MXSC</v>
      </c>
      <c r="E393" s="28">
        <v>4082</v>
      </c>
      <c r="F393" s="26" t="str">
        <f t="shared" si="12"/>
        <v>IND4082</v>
      </c>
      <c r="G393" s="29" t="e">
        <f>VLOOKUP(Sector_Cust_Loc!D393,Customer!$D$2:$I$821,6,FALSE)</f>
        <v>#N/A</v>
      </c>
      <c r="H393" s="30">
        <v>0</v>
      </c>
      <c r="I393" s="30">
        <v>0</v>
      </c>
    </row>
    <row r="394" spans="1:9">
      <c r="A394" s="40" t="s">
        <v>485</v>
      </c>
      <c r="B394" s="48" t="str">
        <f>VLOOKUP(A394,'GPCM-Cust'!$A$2:$C$874,3,FALSE)</f>
        <v>IND</v>
      </c>
      <c r="C394" s="40" t="s">
        <v>16</v>
      </c>
      <c r="D394" s="41" t="str">
        <f t="shared" si="13"/>
        <v>IND118M - SPPW - OK</v>
      </c>
      <c r="E394" s="28">
        <v>86</v>
      </c>
      <c r="F394" s="26" t="str">
        <f t="shared" si="12"/>
        <v>IND86</v>
      </c>
      <c r="G394" s="29">
        <f>VLOOKUP(Sector_Cust_Loc!D394,Customer!$D$2:$I$821,6,FALSE)</f>
        <v>1</v>
      </c>
      <c r="H394" s="30">
        <v>0</v>
      </c>
      <c r="I394" s="30">
        <v>0</v>
      </c>
    </row>
    <row r="395" spans="1:9">
      <c r="A395" s="40" t="s">
        <v>486</v>
      </c>
      <c r="B395" s="48" t="str">
        <f>VLOOKUP(A395,'GPCM-Cust'!$A$2:$C$874,3,FALSE)</f>
        <v>IND</v>
      </c>
      <c r="C395" s="40" t="s">
        <v>267</v>
      </c>
      <c r="D395" s="41" t="str">
        <f t="shared" si="13"/>
        <v>IND119M - MXSW</v>
      </c>
      <c r="E395" s="28">
        <v>4084</v>
      </c>
      <c r="F395" s="26" t="str">
        <f t="shared" si="12"/>
        <v>IND4084</v>
      </c>
      <c r="G395" s="29" t="e">
        <f>VLOOKUP(Sector_Cust_Loc!D395,Customer!$D$2:$I$821,6,FALSE)</f>
        <v>#N/A</v>
      </c>
      <c r="H395" s="30">
        <v>0</v>
      </c>
      <c r="I395" s="30">
        <v>0</v>
      </c>
    </row>
    <row r="396" spans="1:9">
      <c r="A396" s="40" t="s">
        <v>487</v>
      </c>
      <c r="B396" s="48" t="str">
        <f>VLOOKUP(A396,'GPCM-Cust'!$A$2:$C$874,3,FALSE)</f>
        <v>IND</v>
      </c>
      <c r="C396" s="40" t="s">
        <v>83</v>
      </c>
      <c r="D396" s="41" t="str">
        <f t="shared" si="13"/>
        <v>IND120M - SOLA</v>
      </c>
      <c r="E396" s="28">
        <v>57</v>
      </c>
      <c r="F396" s="26" t="str">
        <f t="shared" si="12"/>
        <v>IND57</v>
      </c>
      <c r="G396" s="29">
        <f>VLOOKUP(Sector_Cust_Loc!D396,Customer!$D$2:$I$821,6,FALSE)</f>
        <v>0.76769999999999983</v>
      </c>
      <c r="H396" s="30">
        <v>0</v>
      </c>
      <c r="I396" s="30">
        <v>0</v>
      </c>
    </row>
    <row r="397" spans="1:9">
      <c r="A397" s="40" t="s">
        <v>488</v>
      </c>
      <c r="B397" s="48" t="str">
        <f>VLOOKUP(A397,'GPCM-Cust'!$A$2:$C$874,3,FALSE)</f>
        <v>IND</v>
      </c>
      <c r="C397" s="40" t="s">
        <v>93</v>
      </c>
      <c r="D397" s="41" t="str">
        <f t="shared" si="13"/>
        <v>IND121M - MXYU</v>
      </c>
      <c r="E397" s="28">
        <v>4092</v>
      </c>
      <c r="F397" s="26" t="str">
        <f t="shared" si="12"/>
        <v>IND4092</v>
      </c>
      <c r="G397" s="29" t="e">
        <f>VLOOKUP(Sector_Cust_Loc!D397,Customer!$D$2:$I$821,6,FALSE)</f>
        <v>#N/A</v>
      </c>
      <c r="H397" s="30">
        <v>0</v>
      </c>
      <c r="I397" s="30">
        <v>0</v>
      </c>
    </row>
    <row r="398" spans="1:9">
      <c r="A398" s="40" t="s">
        <v>489</v>
      </c>
      <c r="B398" s="48" t="str">
        <f>VLOOKUP(A398,'GPCM-Cust'!$A$2:$C$874,3,FALSE)</f>
        <v>IND</v>
      </c>
      <c r="C398" s="40" t="s">
        <v>87</v>
      </c>
      <c r="D398" s="41" t="str">
        <f t="shared" si="13"/>
        <v>IND122M - SPPW - TX</v>
      </c>
      <c r="E398" s="28">
        <v>101</v>
      </c>
      <c r="F398" s="26" t="str">
        <f t="shared" si="12"/>
        <v>IND101</v>
      </c>
      <c r="G398" s="29">
        <f>VLOOKUP(Sector_Cust_Loc!D398,Customer!$D$2:$I$821,6,FALSE)</f>
        <v>0.13419999999999999</v>
      </c>
      <c r="H398" s="30">
        <v>0</v>
      </c>
      <c r="I398" s="30">
        <v>0</v>
      </c>
    </row>
    <row r="399" spans="1:9">
      <c r="A399" s="40" t="s">
        <v>490</v>
      </c>
      <c r="B399" s="48" t="str">
        <f>VLOOKUP(A399,'GPCM-Cust'!$A$2:$C$874,3,FALSE)</f>
        <v>IND</v>
      </c>
      <c r="C399" s="40" t="s">
        <v>326</v>
      </c>
      <c r="D399" s="41" t="str">
        <f t="shared" si="13"/>
        <v>IND123M - SPPN - TX</v>
      </c>
      <c r="E399" s="28">
        <v>102</v>
      </c>
      <c r="F399" s="26" t="str">
        <f t="shared" si="12"/>
        <v>IND102</v>
      </c>
      <c r="G399" s="29">
        <f>VLOOKUP(Sector_Cust_Loc!D399,Customer!$D$2:$I$821,6,FALSE)</f>
        <v>2.6599999999999999E-2</v>
      </c>
      <c r="H399" s="30">
        <v>0</v>
      </c>
      <c r="I399" s="30">
        <v>0</v>
      </c>
    </row>
    <row r="400" spans="1:9">
      <c r="A400" s="40" t="s">
        <v>491</v>
      </c>
      <c r="B400" s="48" t="str">
        <f>VLOOKUP(A400,'GPCM-Cust'!$A$2:$C$874,3,FALSE)</f>
        <v>IND</v>
      </c>
      <c r="C400" s="40" t="s">
        <v>75</v>
      </c>
      <c r="D400" s="41" t="str">
        <f t="shared" si="13"/>
        <v>IND124M - SPPW - LA</v>
      </c>
      <c r="E400" s="28">
        <v>58</v>
      </c>
      <c r="F400" s="26" t="str">
        <f t="shared" si="12"/>
        <v>IND58</v>
      </c>
      <c r="G400" s="29">
        <f>VLOOKUP(Sector_Cust_Loc!D400,Customer!$D$2:$I$821,6,FALSE)</f>
        <v>7.7000000000000002E-3</v>
      </c>
      <c r="H400" s="30">
        <v>0</v>
      </c>
      <c r="I400" s="30">
        <v>0</v>
      </c>
    </row>
    <row r="401" spans="1:9">
      <c r="A401" s="40" t="s">
        <v>492</v>
      </c>
      <c r="B401" s="48" t="str">
        <f>VLOOKUP(A401,'GPCM-Cust'!$A$2:$C$874,3,FALSE)</f>
        <v>IND</v>
      </c>
      <c r="C401" s="40" t="s">
        <v>251</v>
      </c>
      <c r="D401" s="41" t="str">
        <f t="shared" si="13"/>
        <v>IND126M - SALB</v>
      </c>
      <c r="E401" s="28">
        <v>196</v>
      </c>
      <c r="F401" s="26" t="str">
        <f t="shared" si="12"/>
        <v>IND196</v>
      </c>
      <c r="G401" s="29">
        <f>VLOOKUP(Sector_Cust_Loc!D401,Customer!$D$2:$I$821,6,FALSE)</f>
        <v>0.55000000000000004</v>
      </c>
      <c r="H401" s="30">
        <v>0</v>
      </c>
      <c r="I401" s="30">
        <v>0</v>
      </c>
    </row>
    <row r="402" spans="1:9">
      <c r="A402" s="40" t="s">
        <v>493</v>
      </c>
      <c r="B402" s="48" t="str">
        <f>VLOOKUP(A402,'GPCM-Cust'!$A$2:$C$874,3,FALSE)</f>
        <v>IND</v>
      </c>
      <c r="C402" s="40" t="s">
        <v>47</v>
      </c>
      <c r="D402" s="41" t="str">
        <f t="shared" si="13"/>
        <v>IND128M - AZNM - AZ</v>
      </c>
      <c r="E402" s="28">
        <v>199</v>
      </c>
      <c r="F402" s="26" t="str">
        <f t="shared" si="12"/>
        <v>IND199</v>
      </c>
      <c r="G402" s="29">
        <f>VLOOKUP(Sector_Cust_Loc!D402,Customer!$D$2:$I$821,6,FALSE)</f>
        <v>1</v>
      </c>
      <c r="H402" s="30">
        <v>0</v>
      </c>
      <c r="I402" s="30">
        <v>0</v>
      </c>
    </row>
    <row r="403" spans="1:9">
      <c r="A403" s="40" t="s">
        <v>494</v>
      </c>
      <c r="B403" s="48" t="str">
        <f>VLOOKUP(A403,'GPCM-Cust'!$A$2:$C$874,3,FALSE)</f>
        <v>IND</v>
      </c>
      <c r="C403" s="40" t="s">
        <v>253</v>
      </c>
      <c r="D403" s="41" t="str">
        <f t="shared" si="13"/>
        <v>IND132M - BCSW</v>
      </c>
      <c r="E403" s="28">
        <v>3231</v>
      </c>
      <c r="F403" s="26" t="str">
        <f t="shared" si="12"/>
        <v>IND3231</v>
      </c>
      <c r="G403" s="29">
        <f>VLOOKUP(Sector_Cust_Loc!D403,Customer!$D$2:$I$821,6,FALSE)</f>
        <v>0.42220000000000002</v>
      </c>
      <c r="H403" s="30">
        <v>0</v>
      </c>
      <c r="I403" s="30">
        <v>0</v>
      </c>
    </row>
    <row r="404" spans="1:9">
      <c r="A404" s="40" t="s">
        <v>495</v>
      </c>
      <c r="B404" s="48" t="str">
        <f>VLOOKUP(A404,'GPCM-Cust'!$A$2:$C$874,3,FALSE)</f>
        <v>IND</v>
      </c>
      <c r="C404" s="40" t="s">
        <v>52</v>
      </c>
      <c r="D404" s="41" t="str">
        <f t="shared" si="13"/>
        <v>IND134M - WECO</v>
      </c>
      <c r="E404" s="28">
        <v>204</v>
      </c>
      <c r="F404" s="26" t="str">
        <f t="shared" si="12"/>
        <v>IND204</v>
      </c>
      <c r="G404" s="29">
        <f>VLOOKUP(Sector_Cust_Loc!D404,Customer!$D$2:$I$821,6,FALSE)</f>
        <v>0.9</v>
      </c>
      <c r="H404" s="30">
        <v>0</v>
      </c>
      <c r="I404" s="30">
        <v>0</v>
      </c>
    </row>
    <row r="405" spans="1:9">
      <c r="A405" s="40" t="s">
        <v>496</v>
      </c>
      <c r="B405" s="48" t="str">
        <f>VLOOKUP(A405,'GPCM-Cust'!$A$2:$C$874,3,FALSE)</f>
        <v>IND</v>
      </c>
      <c r="C405" s="40" t="s">
        <v>194</v>
      </c>
      <c r="D405" s="41" t="str">
        <f t="shared" si="13"/>
        <v>IND136M - NIEW - WA</v>
      </c>
      <c r="E405" s="28">
        <v>107</v>
      </c>
      <c r="F405" s="26" t="str">
        <f t="shared" si="12"/>
        <v>IND107</v>
      </c>
      <c r="G405" s="29">
        <f>VLOOKUP(Sector_Cust_Loc!D405,Customer!$D$2:$I$821,6,FALSE)</f>
        <v>7.0000000000000007E-2</v>
      </c>
      <c r="H405" s="30">
        <v>0</v>
      </c>
      <c r="I405" s="30">
        <v>0</v>
      </c>
    </row>
    <row r="406" spans="1:9">
      <c r="A406" s="40" t="s">
        <v>497</v>
      </c>
      <c r="B406" s="48" t="str">
        <f>VLOOKUP(A406,'GPCM-Cust'!$A$2:$C$874,3,FALSE)</f>
        <v>IND</v>
      </c>
      <c r="C406" s="40" t="s">
        <v>181</v>
      </c>
      <c r="D406" s="41" t="str">
        <f t="shared" si="13"/>
        <v>IND140M - SONV</v>
      </c>
      <c r="E406" s="28">
        <v>3267</v>
      </c>
      <c r="F406" s="26" t="str">
        <f t="shared" si="12"/>
        <v>IND3267</v>
      </c>
      <c r="G406" s="29">
        <f>VLOOKUP(Sector_Cust_Loc!D406,Customer!$D$2:$I$821,6,FALSE)</f>
        <v>0.83201872022460399</v>
      </c>
      <c r="H406" s="30">
        <v>0</v>
      </c>
      <c r="I406" s="30">
        <v>0</v>
      </c>
    </row>
    <row r="407" spans="1:9">
      <c r="A407" s="40" t="s">
        <v>498</v>
      </c>
      <c r="B407" s="48" t="str">
        <f>VLOOKUP(A407,'GPCM-Cust'!$A$2:$C$874,3,FALSE)</f>
        <v>IND</v>
      </c>
      <c r="C407" s="40" t="s">
        <v>169</v>
      </c>
      <c r="D407" s="41" t="str">
        <f t="shared" si="13"/>
        <v>IND141M - NONV</v>
      </c>
      <c r="E407" s="28">
        <v>751</v>
      </c>
      <c r="F407" s="26" t="str">
        <f t="shared" si="12"/>
        <v>IND751</v>
      </c>
      <c r="G407" s="29">
        <f>VLOOKUP(Sector_Cust_Loc!D407,Customer!$D$2:$I$821,6,FALSE)</f>
        <v>0.16798127977539601</v>
      </c>
      <c r="H407" s="30">
        <v>0</v>
      </c>
      <c r="I407" s="30">
        <v>0</v>
      </c>
    </row>
    <row r="408" spans="1:9">
      <c r="A408" s="40" t="s">
        <v>499</v>
      </c>
      <c r="B408" s="48" t="str">
        <f>VLOOKUP(A408,'GPCM-Cust'!$A$2:$C$874,3,FALSE)</f>
        <v>IND</v>
      </c>
      <c r="C408" s="40" t="s">
        <v>89</v>
      </c>
      <c r="D408" s="41" t="str">
        <f t="shared" si="13"/>
        <v>IND142M - AZNM - NM</v>
      </c>
      <c r="E408" s="28">
        <v>78</v>
      </c>
      <c r="F408" s="26" t="str">
        <f t="shared" si="12"/>
        <v>IND78</v>
      </c>
      <c r="G408" s="29">
        <f>VLOOKUP(Sector_Cust_Loc!D408,Customer!$D$2:$I$821,6,FALSE)</f>
        <v>1</v>
      </c>
      <c r="H408" s="30">
        <v>0</v>
      </c>
      <c r="I408" s="30">
        <v>0</v>
      </c>
    </row>
    <row r="409" spans="1:9">
      <c r="A409" s="40" t="s">
        <v>500</v>
      </c>
      <c r="B409" s="48" t="str">
        <f>VLOOKUP(A409,'GPCM-Cust'!$A$2:$C$874,3,FALSE)</f>
        <v>IND</v>
      </c>
      <c r="C409" s="40" t="s">
        <v>147</v>
      </c>
      <c r="D409" s="41" t="str">
        <f t="shared" si="13"/>
        <v>IND144M - WNCA</v>
      </c>
      <c r="E409" s="28">
        <v>202</v>
      </c>
      <c r="F409" s="26" t="str">
        <f t="shared" si="12"/>
        <v>IND202</v>
      </c>
      <c r="G409" s="29">
        <f>VLOOKUP(Sector_Cust_Loc!D409,Customer!$D$2:$I$821,6,FALSE)</f>
        <v>0.36859999999999998</v>
      </c>
      <c r="H409" s="30">
        <v>0</v>
      </c>
      <c r="I409" s="30">
        <v>0</v>
      </c>
    </row>
    <row r="410" spans="1:9">
      <c r="A410" s="40" t="s">
        <v>501</v>
      </c>
      <c r="B410" s="48" t="str">
        <f>VLOOKUP(A410,'GPCM-Cust'!$A$2:$C$874,3,FALSE)</f>
        <v>IND</v>
      </c>
      <c r="C410" s="40" t="s">
        <v>167</v>
      </c>
      <c r="D410" s="41" t="str">
        <f t="shared" si="13"/>
        <v>IND145M - SCSN</v>
      </c>
      <c r="E410" s="28">
        <v>749</v>
      </c>
      <c r="F410" s="26" t="str">
        <f t="shared" si="12"/>
        <v>IND749</v>
      </c>
      <c r="G410" s="29">
        <f>VLOOKUP(Sector_Cust_Loc!D410,Customer!$D$2:$I$821,6,FALSE)</f>
        <v>0.33637342166796569</v>
      </c>
      <c r="H410" s="30">
        <v>0</v>
      </c>
      <c r="I410" s="30">
        <v>0</v>
      </c>
    </row>
    <row r="411" spans="1:9">
      <c r="A411" s="40" t="s">
        <v>502</v>
      </c>
      <c r="B411" s="48" t="str">
        <f>VLOOKUP(A411,'GPCM-Cust'!$A$2:$C$874,3,FALSE)</f>
        <v>IND</v>
      </c>
      <c r="C411" s="40" t="s">
        <v>193</v>
      </c>
      <c r="D411" s="41" t="str">
        <f t="shared" si="13"/>
        <v>IND146M - NIEW - ID</v>
      </c>
      <c r="E411" s="28">
        <v>50</v>
      </c>
      <c r="F411" s="26" t="str">
        <f t="shared" si="12"/>
        <v>IND50</v>
      </c>
      <c r="G411" s="29">
        <f>VLOOKUP(Sector_Cust_Loc!D411,Customer!$D$2:$I$821,6,FALSE)</f>
        <v>0.19223444728098299</v>
      </c>
      <c r="H411" s="30">
        <v>0</v>
      </c>
      <c r="I411" s="30">
        <v>0</v>
      </c>
    </row>
    <row r="412" spans="1:9">
      <c r="A412" s="40" t="s">
        <v>503</v>
      </c>
      <c r="B412" s="48" t="str">
        <f>VLOOKUP(A412,'GPCM-Cust'!$A$2:$C$874,3,FALSE)</f>
        <v>IND</v>
      </c>
      <c r="C412" s="40" t="s">
        <v>29</v>
      </c>
      <c r="D412" s="41" t="str">
        <f t="shared" si="13"/>
        <v>IND148M - PCNW - OR</v>
      </c>
      <c r="E412" s="28">
        <v>88</v>
      </c>
      <c r="F412" s="26" t="str">
        <f t="shared" si="12"/>
        <v>IND88</v>
      </c>
      <c r="G412" s="29">
        <f>VLOOKUP(Sector_Cust_Loc!D412,Customer!$D$2:$I$821,6,FALSE)</f>
        <v>1</v>
      </c>
      <c r="H412" s="30">
        <v>0</v>
      </c>
      <c r="I412" s="30">
        <v>0</v>
      </c>
    </row>
    <row r="413" spans="1:9">
      <c r="A413" s="40" t="s">
        <v>504</v>
      </c>
      <c r="B413" s="48" t="str">
        <f>VLOOKUP(A413,'GPCM-Cust'!$A$2:$C$874,3,FALSE)</f>
        <v>IND</v>
      </c>
      <c r="C413" s="40" t="s">
        <v>167</v>
      </c>
      <c r="D413" s="41" t="str">
        <f t="shared" si="13"/>
        <v>IND150M - SCSN</v>
      </c>
      <c r="E413" s="28">
        <v>201</v>
      </c>
      <c r="F413" s="26" t="str">
        <f t="shared" si="12"/>
        <v>IND201</v>
      </c>
      <c r="G413" s="29">
        <f>VLOOKUP(Sector_Cust_Loc!D413,Customer!$D$2:$I$821,6,FALSE)</f>
        <v>0.28794037412314882</v>
      </c>
      <c r="H413" s="30">
        <v>0</v>
      </c>
      <c r="I413" s="30">
        <v>0</v>
      </c>
    </row>
    <row r="414" spans="1:9">
      <c r="A414" s="40" t="s">
        <v>505</v>
      </c>
      <c r="B414" s="48" t="str">
        <f>VLOOKUP(A414,'GPCM-Cust'!$A$2:$C$874,3,FALSE)</f>
        <v>IND</v>
      </c>
      <c r="C414" s="40" t="s">
        <v>167</v>
      </c>
      <c r="D414" s="41" t="str">
        <f t="shared" si="13"/>
        <v>IND151M - SCSN</v>
      </c>
      <c r="E414" s="28">
        <v>748</v>
      </c>
      <c r="F414" s="26" t="str">
        <f t="shared" si="12"/>
        <v>IND748</v>
      </c>
      <c r="G414" s="29">
        <f>VLOOKUP(Sector_Cust_Loc!D414,Customer!$D$2:$I$821,6,FALSE)</f>
        <v>7.1862042088854253E-3</v>
      </c>
      <c r="H414" s="30">
        <v>0</v>
      </c>
      <c r="I414" s="30">
        <v>0</v>
      </c>
    </row>
    <row r="415" spans="1:9">
      <c r="A415" s="40" t="s">
        <v>506</v>
      </c>
      <c r="B415" s="48" t="str">
        <f>VLOOKUP(A415,'GPCM-Cust'!$A$2:$C$874,3,FALSE)</f>
        <v>IND</v>
      </c>
      <c r="C415" s="40" t="s">
        <v>98</v>
      </c>
      <c r="D415" s="41" t="str">
        <f t="shared" si="13"/>
        <v>IND152M - SOID - ID</v>
      </c>
      <c r="E415" s="28">
        <v>51</v>
      </c>
      <c r="F415" s="26" t="str">
        <f t="shared" si="12"/>
        <v>IND51</v>
      </c>
      <c r="G415" s="29">
        <f>VLOOKUP(Sector_Cust_Loc!D415,Customer!$D$2:$I$821,6,FALSE)</f>
        <v>0.80776555271901695</v>
      </c>
      <c r="H415" s="30">
        <v>0</v>
      </c>
      <c r="I415" s="30">
        <v>0</v>
      </c>
    </row>
    <row r="416" spans="1:9">
      <c r="A416" s="40" t="s">
        <v>507</v>
      </c>
      <c r="B416" s="48" t="str">
        <f>VLOOKUP(A416,'GPCM-Cust'!$A$2:$C$874,3,FALSE)</f>
        <v>IND</v>
      </c>
      <c r="C416" s="40" t="s">
        <v>132</v>
      </c>
      <c r="D416" s="41" t="str">
        <f t="shared" si="13"/>
        <v>IND156M - WUTA</v>
      </c>
      <c r="E416" s="28">
        <v>103</v>
      </c>
      <c r="F416" s="26" t="str">
        <f t="shared" si="12"/>
        <v>IND103</v>
      </c>
      <c r="G416" s="29">
        <f>VLOOKUP(Sector_Cust_Loc!D416,Customer!$D$2:$I$821,6,FALSE)</f>
        <v>1</v>
      </c>
      <c r="H416" s="30">
        <v>0</v>
      </c>
      <c r="I416" s="30">
        <v>0</v>
      </c>
    </row>
    <row r="417" spans="1:9">
      <c r="A417" s="40" t="s">
        <v>508</v>
      </c>
      <c r="B417" s="48" t="str">
        <f>VLOOKUP(A417,'GPCM-Cust'!$A$2:$C$874,3,FALSE)</f>
        <v>IND</v>
      </c>
      <c r="C417" s="40" t="s">
        <v>161</v>
      </c>
      <c r="D417" s="41" t="str">
        <f t="shared" si="13"/>
        <v>IND158M - WWCO</v>
      </c>
      <c r="E417" s="28">
        <v>203</v>
      </c>
      <c r="F417" s="26" t="str">
        <f t="shared" si="12"/>
        <v>IND203</v>
      </c>
      <c r="G417" s="29">
        <f>VLOOKUP(Sector_Cust_Loc!D417,Customer!$D$2:$I$821,6,FALSE)</f>
        <v>0.1</v>
      </c>
      <c r="H417" s="30">
        <v>0</v>
      </c>
      <c r="I417" s="30">
        <v>0</v>
      </c>
    </row>
    <row r="418" spans="1:9">
      <c r="A418" s="40" t="s">
        <v>509</v>
      </c>
      <c r="B418" s="48" t="str">
        <f>VLOOKUP(A418,'GPCM-Cust'!$A$2:$C$874,3,FALSE)</f>
        <v>IND</v>
      </c>
      <c r="C418" s="40" t="s">
        <v>30</v>
      </c>
      <c r="D418" s="41" t="str">
        <f t="shared" si="13"/>
        <v>IND160M - PCNW - WA</v>
      </c>
      <c r="E418" s="28">
        <v>106</v>
      </c>
      <c r="F418" s="26" t="str">
        <f t="shared" si="12"/>
        <v>IND106</v>
      </c>
      <c r="G418" s="29">
        <f>VLOOKUP(Sector_Cust_Loc!D418,Customer!$D$2:$I$821,6,FALSE)</f>
        <v>0.93</v>
      </c>
      <c r="H418" s="30">
        <v>0</v>
      </c>
      <c r="I418" s="30">
        <v>0</v>
      </c>
    </row>
    <row r="419" spans="1:9">
      <c r="A419" s="40" t="s">
        <v>510</v>
      </c>
      <c r="B419" s="48" t="str">
        <f>VLOOKUP(A419,'GPCM-Cust'!$A$2:$C$874,3,FALSE)</f>
        <v>IND</v>
      </c>
      <c r="C419" s="40" t="s">
        <v>41</v>
      </c>
      <c r="D419" s="41" t="str">
        <f t="shared" si="13"/>
        <v>IND162M - WWYM</v>
      </c>
      <c r="E419" s="28">
        <v>111</v>
      </c>
      <c r="F419" s="26" t="str">
        <f t="shared" si="12"/>
        <v>IND111</v>
      </c>
      <c r="G419" s="29">
        <f>VLOOKUP(Sector_Cust_Loc!D419,Customer!$D$2:$I$821,6,FALSE)</f>
        <v>1</v>
      </c>
      <c r="H419" s="30">
        <v>0</v>
      </c>
      <c r="I419" s="30">
        <v>0</v>
      </c>
    </row>
    <row r="420" spans="1:9">
      <c r="A420" s="40" t="s">
        <v>511</v>
      </c>
      <c r="B420" s="48" t="str">
        <f>VLOOKUP(A420,'GPCM-Cust'!$A$2:$C$874,3,FALSE)</f>
        <v>IND</v>
      </c>
      <c r="C420" s="40" t="s">
        <v>206</v>
      </c>
      <c r="D420" s="41" t="str">
        <f t="shared" si="13"/>
        <v>IND163M - BCC</v>
      </c>
      <c r="E420" s="28">
        <v>3232</v>
      </c>
      <c r="F420" s="26" t="str">
        <f t="shared" si="12"/>
        <v>IND3232</v>
      </c>
      <c r="G420" s="29">
        <f>VLOOKUP(Sector_Cust_Loc!D420,Customer!$D$2:$I$821,6,FALSE)</f>
        <v>0.12970000000000001</v>
      </c>
      <c r="H420" s="30">
        <v>0</v>
      </c>
      <c r="I420" s="30">
        <v>0</v>
      </c>
    </row>
    <row r="421" spans="1:9">
      <c r="A421" s="40" t="s">
        <v>512</v>
      </c>
      <c r="B421" s="48" t="str">
        <f>VLOOKUP(A421,'GPCM-Cust'!$A$2:$C$874,3,FALSE)</f>
        <v>IND</v>
      </c>
      <c r="C421" s="40" t="s">
        <v>210</v>
      </c>
      <c r="D421" s="41" t="str">
        <f t="shared" si="13"/>
        <v>IND165M - ONNDA</v>
      </c>
      <c r="E421" s="28">
        <v>3233</v>
      </c>
      <c r="F421" s="26" t="str">
        <f t="shared" si="12"/>
        <v>IND3233</v>
      </c>
      <c r="G421" s="29">
        <f>VLOOKUP(Sector_Cust_Loc!D421,Customer!$D$2:$I$821,6,FALSE)</f>
        <v>6.0493950604939499E-2</v>
      </c>
      <c r="H421" s="30">
        <v>0</v>
      </c>
      <c r="I421" s="30">
        <v>0</v>
      </c>
    </row>
    <row r="422" spans="1:9">
      <c r="A422" s="40" t="s">
        <v>513</v>
      </c>
      <c r="B422" s="48" t="str">
        <f>VLOOKUP(A422,'GPCM-Cust'!$A$2:$C$874,3,FALSE)</f>
        <v>IND</v>
      </c>
      <c r="C422" s="40" t="s">
        <v>212</v>
      </c>
      <c r="D422" s="41" t="str">
        <f t="shared" si="13"/>
        <v>IND166M - ONEDA</v>
      </c>
      <c r="E422" s="28">
        <v>3234</v>
      </c>
      <c r="F422" s="26" t="str">
        <f t="shared" si="12"/>
        <v>IND3234</v>
      </c>
      <c r="G422" s="29">
        <f>VLOOKUP(Sector_Cust_Loc!D422,Customer!$D$2:$I$821,6,FALSE)</f>
        <v>0.120987901209879</v>
      </c>
      <c r="H422" s="30">
        <v>0</v>
      </c>
      <c r="I422" s="30">
        <v>0</v>
      </c>
    </row>
    <row r="423" spans="1:9">
      <c r="A423" s="40" t="s">
        <v>514</v>
      </c>
      <c r="B423" s="48" t="str">
        <f>VLOOKUP(A423,'GPCM-Cust'!$A$2:$C$874,3,FALSE)</f>
        <v>IND</v>
      </c>
      <c r="C423" s="40" t="s">
        <v>214</v>
      </c>
      <c r="D423" s="41" t="str">
        <f t="shared" si="13"/>
        <v>IND167M - ONNCDA</v>
      </c>
      <c r="E423" s="28">
        <v>3235</v>
      </c>
      <c r="F423" s="26" t="str">
        <f t="shared" si="12"/>
        <v>IND3235</v>
      </c>
      <c r="G423" s="29">
        <f>VLOOKUP(Sector_Cust_Loc!D423,Customer!$D$2:$I$821,6,FALSE)</f>
        <v>6.9993000699930001E-3</v>
      </c>
      <c r="H423" s="30">
        <v>0</v>
      </c>
      <c r="I423" s="30">
        <v>0</v>
      </c>
    </row>
    <row r="424" spans="1:9">
      <c r="A424" s="40" t="s">
        <v>515</v>
      </c>
      <c r="B424" s="48" t="str">
        <f>VLOOKUP(A424,'GPCM-Cust'!$A$2:$C$874,3,FALSE)</f>
        <v>IND</v>
      </c>
      <c r="C424" s="40" t="s">
        <v>216</v>
      </c>
      <c r="D424" s="41" t="str">
        <f t="shared" si="13"/>
        <v>IND168M - ONCDA</v>
      </c>
      <c r="E424" s="28">
        <v>3236</v>
      </c>
      <c r="F424" s="26" t="str">
        <f t="shared" si="12"/>
        <v>IND3236</v>
      </c>
      <c r="G424" s="29">
        <f>VLOOKUP(Sector_Cust_Loc!D424,Customer!$D$2:$I$821,6,FALSE)</f>
        <v>0.26147385261473899</v>
      </c>
      <c r="H424" s="30">
        <v>0</v>
      </c>
      <c r="I424" s="30">
        <v>0</v>
      </c>
    </row>
    <row r="425" spans="1:9">
      <c r="A425" s="40" t="s">
        <v>516</v>
      </c>
      <c r="B425" s="48" t="str">
        <f>VLOOKUP(A425,'GPCM-Cust'!$A$2:$C$874,3,FALSE)</f>
        <v>IND</v>
      </c>
      <c r="C425" s="40" t="s">
        <v>218</v>
      </c>
      <c r="D425" s="41" t="str">
        <f t="shared" si="13"/>
        <v>IND169M - ONNTC</v>
      </c>
      <c r="E425" s="28">
        <v>3252</v>
      </c>
      <c r="F425" s="26" t="str">
        <f t="shared" si="12"/>
        <v>IND3252</v>
      </c>
      <c r="G425" s="29">
        <f>VLOOKUP(Sector_Cust_Loc!D425,Customer!$D$2:$I$821,6,FALSE)</f>
        <v>0.42495750424957501</v>
      </c>
      <c r="H425" s="30">
        <v>0</v>
      </c>
      <c r="I425" s="30">
        <v>0</v>
      </c>
    </row>
    <row r="426" spans="1:9">
      <c r="A426" s="40" t="s">
        <v>517</v>
      </c>
      <c r="B426" s="48" t="str">
        <f>VLOOKUP(A426,'GPCM-Cust'!$A$2:$C$874,3,FALSE)</f>
        <v>IND</v>
      </c>
      <c r="C426" s="40" t="s">
        <v>220</v>
      </c>
      <c r="D426" s="41" t="str">
        <f t="shared" si="13"/>
        <v>IND170M - ONSSMDA</v>
      </c>
      <c r="E426" s="28">
        <v>3238</v>
      </c>
      <c r="F426" s="26" t="str">
        <f t="shared" si="12"/>
        <v>IND3238</v>
      </c>
      <c r="G426" s="29">
        <f>VLOOKUP(Sector_Cust_Loc!D426,Customer!$D$2:$I$821,6,FALSE)</f>
        <v>2.5897410258974098E-2</v>
      </c>
      <c r="H426" s="30">
        <v>0</v>
      </c>
      <c r="I426" s="30">
        <v>0</v>
      </c>
    </row>
    <row r="427" spans="1:9">
      <c r="A427" s="40" t="s">
        <v>518</v>
      </c>
      <c r="B427" s="48" t="str">
        <f>VLOOKUP(A427,'GPCM-Cust'!$A$2:$C$874,3,FALSE)</f>
        <v>IND</v>
      </c>
      <c r="C427" s="40" t="s">
        <v>222</v>
      </c>
      <c r="D427" s="41" t="str">
        <f t="shared" si="13"/>
        <v>IND171M - ONSTC</v>
      </c>
      <c r="E427" s="28">
        <v>3239</v>
      </c>
      <c r="F427" s="26" t="str">
        <f t="shared" si="12"/>
        <v>IND3239</v>
      </c>
      <c r="G427" s="29">
        <f>VLOOKUP(Sector_Cust_Loc!D427,Customer!$D$2:$I$821,6,FALSE)</f>
        <v>5.6394360563943598E-2</v>
      </c>
      <c r="H427" s="30">
        <v>0</v>
      </c>
      <c r="I427" s="30">
        <v>0</v>
      </c>
    </row>
    <row r="428" spans="1:9">
      <c r="A428" s="40" t="s">
        <v>519</v>
      </c>
      <c r="B428" s="48" t="str">
        <f>VLOOKUP(A428,'GPCM-Cust'!$A$2:$C$874,3,FALSE)</f>
        <v>IND</v>
      </c>
      <c r="C428" s="40" t="s">
        <v>224</v>
      </c>
      <c r="D428" s="41" t="str">
        <f t="shared" si="13"/>
        <v>IND172M - BCNW</v>
      </c>
      <c r="E428" s="28">
        <v>3246</v>
      </c>
      <c r="F428" s="26" t="str">
        <f t="shared" si="12"/>
        <v>IND3246</v>
      </c>
      <c r="G428" s="29">
        <f>VLOOKUP(Sector_Cust_Loc!D428,Customer!$D$2:$I$821,6,FALSE)</f>
        <v>0.31609999999999999</v>
      </c>
      <c r="H428" s="30">
        <v>0</v>
      </c>
      <c r="I428" s="30">
        <v>0</v>
      </c>
    </row>
    <row r="429" spans="1:9">
      <c r="A429" s="40" t="s">
        <v>520</v>
      </c>
      <c r="B429" s="48" t="str">
        <f>VLOOKUP(A429,'GPCM-Cust'!$A$2:$C$874,3,FALSE)</f>
        <v>IND</v>
      </c>
      <c r="C429" s="40" t="s">
        <v>204</v>
      </c>
      <c r="D429" s="41" t="str">
        <f t="shared" si="13"/>
        <v>IND173M - WBRC</v>
      </c>
      <c r="E429" s="28">
        <v>3263</v>
      </c>
      <c r="F429" s="26" t="str">
        <f t="shared" si="12"/>
        <v>IND3263</v>
      </c>
      <c r="G429" s="29">
        <f>VLOOKUP(Sector_Cust_Loc!D429,Customer!$D$2:$I$821,6,FALSE)</f>
        <v>0.13200000000000001</v>
      </c>
      <c r="H429" s="30">
        <v>0</v>
      </c>
      <c r="I429" s="30">
        <v>0</v>
      </c>
    </row>
    <row r="430" spans="1:9">
      <c r="A430" s="40" t="s">
        <v>521</v>
      </c>
      <c r="B430" s="48" t="str">
        <f>VLOOKUP(A430,'GPCM-Cust'!$A$2:$C$874,3,FALSE)</f>
        <v>IND</v>
      </c>
      <c r="C430" s="40" t="s">
        <v>522</v>
      </c>
      <c r="D430" s="41" t="str">
        <f t="shared" si="13"/>
        <v>IND174M - ONSPR</v>
      </c>
      <c r="E430" s="28">
        <v>3264</v>
      </c>
      <c r="F430" s="26" t="str">
        <f t="shared" si="12"/>
        <v>IND3264</v>
      </c>
      <c r="G430" s="29">
        <f>VLOOKUP(Sector_Cust_Loc!D430,Customer!$D$2:$I$821,6,FALSE)</f>
        <v>1.4598540145985399E-2</v>
      </c>
      <c r="H430" s="30">
        <v>0</v>
      </c>
      <c r="I430" s="30">
        <v>0</v>
      </c>
    </row>
    <row r="431" spans="1:9">
      <c r="A431" s="40" t="s">
        <v>523</v>
      </c>
      <c r="B431" s="48" t="str">
        <f>VLOOKUP(A431,'GPCM-Cust'!$A$2:$C$874,3,FALSE)</f>
        <v>IND</v>
      </c>
      <c r="C431" s="40" t="s">
        <v>318</v>
      </c>
      <c r="D431" s="41" t="str">
        <f t="shared" si="13"/>
        <v>IND175M - FLSERC</v>
      </c>
      <c r="E431" s="28">
        <v>4135</v>
      </c>
      <c r="F431" s="26" t="str">
        <f t="shared" si="12"/>
        <v>IND4135</v>
      </c>
      <c r="G431" s="29">
        <f>VLOOKUP(Sector_Cust_Loc!D431,Customer!$D$2:$I$821,6,FALSE)</f>
        <v>0.26469999999999999</v>
      </c>
      <c r="H431" s="30">
        <v>0</v>
      </c>
      <c r="I431" s="30">
        <v>0</v>
      </c>
    </row>
    <row r="432" spans="1:9">
      <c r="A432" s="40" t="s">
        <v>524</v>
      </c>
      <c r="B432" s="48" t="str">
        <f>VLOOKUP(A432,'GPCM-Cust'!$A$2:$C$874,3,FALSE)</f>
        <v>IND</v>
      </c>
      <c r="C432" s="40" t="s">
        <v>320</v>
      </c>
      <c r="D432" s="41" t="str">
        <f t="shared" si="13"/>
        <v>IND176M-FLFRCC</v>
      </c>
      <c r="E432" s="28">
        <v>4140</v>
      </c>
      <c r="F432" s="26" t="str">
        <f t="shared" si="12"/>
        <v>IND4140</v>
      </c>
      <c r="G432" s="29">
        <f>VLOOKUP(Sector_Cust_Loc!D432,Customer!$D$2:$I$821,6,FALSE)</f>
        <v>0.73519999999999996</v>
      </c>
      <c r="H432" s="30">
        <v>0</v>
      </c>
      <c r="I432" s="30">
        <v>0</v>
      </c>
    </row>
    <row r="433" spans="1:9">
      <c r="A433" s="40" t="s">
        <v>525</v>
      </c>
      <c r="B433" s="48" t="str">
        <f>VLOOKUP(A433,'GPCM-Cust'!$A$2:$C$874,3,FALSE)</f>
        <v>IND</v>
      </c>
      <c r="C433" s="40" t="s">
        <v>255</v>
      </c>
      <c r="D433" s="41" t="str">
        <f t="shared" si="13"/>
        <v>INDMXBJM - MXBC</v>
      </c>
      <c r="E433" s="28">
        <v>1593</v>
      </c>
      <c r="F433" s="26" t="str">
        <f t="shared" si="12"/>
        <v>IND1593</v>
      </c>
      <c r="G433" s="29">
        <f>VLOOKUP(Sector_Cust_Loc!D433,Customer!$D$2:$I$821,6,FALSE)</f>
        <v>1</v>
      </c>
      <c r="H433" s="30">
        <v>0</v>
      </c>
      <c r="I433" s="30">
        <v>0</v>
      </c>
    </row>
    <row r="434" spans="1:9">
      <c r="A434" s="40" t="s">
        <v>526</v>
      </c>
      <c r="B434" s="48" t="str">
        <f>VLOOKUP(A434,'GPCM-Cust'!$A$2:$C$874,3,FALSE)</f>
        <v>IND</v>
      </c>
      <c r="C434" s="40" t="s">
        <v>257</v>
      </c>
      <c r="D434" s="41" t="str">
        <f t="shared" si="13"/>
        <v>INDMXNCM - MXNC</v>
      </c>
      <c r="E434" s="28">
        <v>1582</v>
      </c>
      <c r="F434" s="26" t="str">
        <f t="shared" si="12"/>
        <v>IND1582</v>
      </c>
      <c r="G434" s="29">
        <f>VLOOKUP(Sector_Cust_Loc!D434,Customer!$D$2:$I$821,6,FALSE)</f>
        <v>1</v>
      </c>
      <c r="H434" s="30">
        <v>0</v>
      </c>
      <c r="I434" s="30">
        <v>0</v>
      </c>
    </row>
    <row r="435" spans="1:9">
      <c r="A435" s="40" t="s">
        <v>527</v>
      </c>
      <c r="B435" s="48" t="str">
        <f>VLOOKUP(A435,'GPCM-Cust'!$A$2:$C$874,3,FALSE)</f>
        <v>IND</v>
      </c>
      <c r="C435" s="40" t="s">
        <v>259</v>
      </c>
      <c r="D435" s="41" t="str">
        <f t="shared" si="13"/>
        <v>INDMXNEM - MXNE</v>
      </c>
      <c r="E435" s="28">
        <v>1592</v>
      </c>
      <c r="F435" s="26" t="str">
        <f t="shared" si="12"/>
        <v>IND1592</v>
      </c>
      <c r="G435" s="29">
        <f>VLOOKUP(Sector_Cust_Loc!D435,Customer!$D$2:$I$821,6,FALSE)</f>
        <v>1</v>
      </c>
      <c r="H435" s="30">
        <v>0</v>
      </c>
      <c r="I435" s="30">
        <v>0</v>
      </c>
    </row>
    <row r="436" spans="1:9">
      <c r="A436" s="40" t="s">
        <v>528</v>
      </c>
      <c r="B436" s="48" t="str">
        <f>VLOOKUP(A436,'GPCM-Cust'!$A$2:$C$874,3,FALSE)</f>
        <v>IND</v>
      </c>
      <c r="C436" s="40" t="s">
        <v>261</v>
      </c>
      <c r="D436" s="41" t="str">
        <f t="shared" si="13"/>
        <v>INDMXNWM - MXNW</v>
      </c>
      <c r="E436" s="28">
        <v>1600</v>
      </c>
      <c r="F436" s="26" t="str">
        <f t="shared" si="12"/>
        <v>IND1600</v>
      </c>
      <c r="G436" s="29">
        <f>VLOOKUP(Sector_Cust_Loc!D436,Customer!$D$2:$I$821,6,FALSE)</f>
        <v>1</v>
      </c>
      <c r="H436" s="30">
        <v>0</v>
      </c>
      <c r="I436" s="30">
        <v>0</v>
      </c>
    </row>
    <row r="437" spans="1:9">
      <c r="A437" s="40" t="s">
        <v>529</v>
      </c>
      <c r="B437" s="48" t="str">
        <f>VLOOKUP(A437,'GPCM-Cust'!$A$2:$C$874,3,FALSE)</f>
        <v>IND</v>
      </c>
      <c r="C437" s="40" t="s">
        <v>263</v>
      </c>
      <c r="D437" s="41" t="str">
        <f t="shared" si="13"/>
        <v>INDMXSCM - MXSC</v>
      </c>
      <c r="E437" s="28">
        <v>1590</v>
      </c>
      <c r="F437" s="26" t="str">
        <f t="shared" si="12"/>
        <v>IND1590</v>
      </c>
      <c r="G437" s="29">
        <f>VLOOKUP(Sector_Cust_Loc!D437,Customer!$D$2:$I$821,6,FALSE)</f>
        <v>1</v>
      </c>
      <c r="H437" s="30">
        <v>0</v>
      </c>
      <c r="I437" s="30">
        <v>0</v>
      </c>
    </row>
    <row r="438" spans="1:9">
      <c r="A438" s="40" t="s">
        <v>530</v>
      </c>
      <c r="B438" s="48" t="str">
        <f>VLOOKUP(A438,'GPCM-Cust'!$A$2:$C$874,3,FALSE)</f>
        <v>IND</v>
      </c>
      <c r="C438" s="40" t="s">
        <v>265</v>
      </c>
      <c r="D438" s="41" t="str">
        <f t="shared" si="13"/>
        <v>INDMXSEM - MXSE</v>
      </c>
      <c r="E438" s="28">
        <v>1599</v>
      </c>
      <c r="F438" s="26" t="str">
        <f t="shared" si="12"/>
        <v>IND1599</v>
      </c>
      <c r="G438" s="29">
        <f>VLOOKUP(Sector_Cust_Loc!D438,Customer!$D$2:$I$821,6,FALSE)</f>
        <v>1</v>
      </c>
      <c r="H438" s="30">
        <v>0</v>
      </c>
      <c r="I438" s="30">
        <v>0</v>
      </c>
    </row>
    <row r="439" spans="1:9">
      <c r="A439" s="40" t="s">
        <v>531</v>
      </c>
      <c r="B439" s="48" t="str">
        <f>VLOOKUP(A439,'GPCM-Cust'!$A$2:$C$874,3,FALSE)</f>
        <v>IND</v>
      </c>
      <c r="C439" s="40" t="s">
        <v>267</v>
      </c>
      <c r="D439" s="41" t="str">
        <f t="shared" si="13"/>
        <v>INDMXSWM - MXSW</v>
      </c>
      <c r="E439" s="28">
        <v>1588</v>
      </c>
      <c r="F439" s="26" t="str">
        <f t="shared" si="12"/>
        <v>IND1588</v>
      </c>
      <c r="G439" s="29">
        <f>VLOOKUP(Sector_Cust_Loc!D439,Customer!$D$2:$I$821,6,FALSE)</f>
        <v>1</v>
      </c>
      <c r="H439" s="30">
        <v>0</v>
      </c>
      <c r="I439" s="30">
        <v>0</v>
      </c>
    </row>
    <row r="440" spans="1:9">
      <c r="A440" s="40" t="s">
        <v>532</v>
      </c>
      <c r="B440" s="48" t="str">
        <f>VLOOKUP(A440,'GPCM-Cust'!$A$2:$C$874,3,FALSE)</f>
        <v>LPF</v>
      </c>
      <c r="C440" s="40" t="s">
        <v>8</v>
      </c>
      <c r="D440" s="41" t="str">
        <f t="shared" si="13"/>
        <v>LPF001M - ALASKA</v>
      </c>
      <c r="E440" s="28">
        <v>750</v>
      </c>
      <c r="F440" s="26" t="str">
        <f t="shared" si="12"/>
        <v>LPF750</v>
      </c>
      <c r="G440" s="29" t="e">
        <f>VLOOKUP(Sector_Cust_Loc!D440,Customer!$D$2:$I$821,6,FALSE)</f>
        <v>#N/A</v>
      </c>
      <c r="H440" s="30">
        <v>0</v>
      </c>
      <c r="I440" s="30">
        <v>0</v>
      </c>
    </row>
    <row r="441" spans="1:9">
      <c r="A441" s="40" t="s">
        <v>533</v>
      </c>
      <c r="B441" s="48" t="str">
        <f>VLOOKUP(A441,'GPCM-Cust'!$A$2:$C$874,3,FALSE)</f>
        <v>LPF</v>
      </c>
      <c r="C441" s="40" t="s">
        <v>534</v>
      </c>
      <c r="D441" s="41" t="str">
        <f t="shared" si="13"/>
        <v>LPF002M - MXSOF</v>
      </c>
      <c r="E441" s="28">
        <v>3285</v>
      </c>
      <c r="F441" s="26" t="str">
        <f t="shared" si="12"/>
        <v>LPF3285</v>
      </c>
      <c r="G441" s="29" t="e">
        <f>VLOOKUP(Sector_Cust_Loc!D441,Customer!$D$2:$I$821,6,FALSE)</f>
        <v>#N/A</v>
      </c>
      <c r="H441" s="30">
        <v>0</v>
      </c>
      <c r="I441" s="30">
        <v>0</v>
      </c>
    </row>
    <row r="442" spans="1:9">
      <c r="A442" s="40" t="s">
        <v>535</v>
      </c>
      <c r="B442" s="48" t="str">
        <f>VLOOKUP(A442,'GPCM-Cust'!$A$2:$C$874,3,FALSE)</f>
        <v>LPF</v>
      </c>
      <c r="C442" s="40" t="s">
        <v>265</v>
      </c>
      <c r="D442" s="41" t="str">
        <f t="shared" si="13"/>
        <v>LPF003M - MXSE</v>
      </c>
      <c r="E442" s="28">
        <v>3906</v>
      </c>
      <c r="F442" s="26" t="str">
        <f t="shared" si="12"/>
        <v>LPF3906</v>
      </c>
      <c r="G442" s="29" t="e">
        <f>VLOOKUP(Sector_Cust_Loc!D442,Customer!$D$2:$I$821,6,FALSE)</f>
        <v>#N/A</v>
      </c>
      <c r="H442" s="30">
        <v>0</v>
      </c>
      <c r="I442" s="30">
        <v>0</v>
      </c>
    </row>
    <row r="443" spans="1:9">
      <c r="A443" s="40" t="s">
        <v>536</v>
      </c>
      <c r="B443" s="48" t="str">
        <f>VLOOKUP(A443,'GPCM-Cust'!$A$2:$C$874,3,FALSE)</f>
        <v>LPF</v>
      </c>
      <c r="C443" s="40" t="s">
        <v>263</v>
      </c>
      <c r="D443" s="41" t="str">
        <f t="shared" si="13"/>
        <v>LPF004M - MXSC</v>
      </c>
      <c r="E443" s="28">
        <v>4070</v>
      </c>
      <c r="F443" s="26" t="str">
        <f t="shared" si="12"/>
        <v>LPF4070</v>
      </c>
      <c r="G443" s="29" t="e">
        <f>VLOOKUP(Sector_Cust_Loc!D443,Customer!$D$2:$I$821,6,FALSE)</f>
        <v>#N/A</v>
      </c>
      <c r="H443" s="30">
        <v>0</v>
      </c>
      <c r="I443" s="30">
        <v>0</v>
      </c>
    </row>
    <row r="444" spans="1:9">
      <c r="A444" s="40" t="s">
        <v>537</v>
      </c>
      <c r="B444" s="48" t="str">
        <f>VLOOKUP(A444,'GPCM-Cust'!$A$2:$C$874,3,FALSE)</f>
        <v>LPF</v>
      </c>
      <c r="C444" s="40" t="s">
        <v>267</v>
      </c>
      <c r="D444" s="41" t="str">
        <f t="shared" si="13"/>
        <v>LPF005M - MXSW</v>
      </c>
      <c r="E444" s="28">
        <v>4071</v>
      </c>
      <c r="F444" s="26" t="str">
        <f t="shared" si="12"/>
        <v>LPF4071</v>
      </c>
      <c r="G444" s="29" t="e">
        <f>VLOOKUP(Sector_Cust_Loc!D444,Customer!$D$2:$I$821,6,FALSE)</f>
        <v>#N/A</v>
      </c>
      <c r="H444" s="30">
        <v>0</v>
      </c>
      <c r="I444" s="30">
        <v>0</v>
      </c>
    </row>
    <row r="445" spans="1:9">
      <c r="A445" s="40" t="s">
        <v>538</v>
      </c>
      <c r="B445" s="48" t="str">
        <f>VLOOKUP(A445,'GPCM-Cust'!$A$2:$C$874,3,FALSE)</f>
        <v>LPF</v>
      </c>
      <c r="C445" s="40" t="s">
        <v>261</v>
      </c>
      <c r="D445" s="41" t="str">
        <f t="shared" si="13"/>
        <v>LPF006M - MXNW</v>
      </c>
      <c r="E445" s="28">
        <v>4099</v>
      </c>
      <c r="F445" s="26" t="str">
        <f t="shared" si="12"/>
        <v>LPF4099</v>
      </c>
      <c r="G445" s="29" t="e">
        <f>VLOOKUP(Sector_Cust_Loc!D445,Customer!$D$2:$I$821,6,FALSE)</f>
        <v>#N/A</v>
      </c>
      <c r="H445" s="30">
        <v>0</v>
      </c>
      <c r="I445" s="30">
        <v>0</v>
      </c>
    </row>
    <row r="446" spans="1:9">
      <c r="A446" s="40" t="s">
        <v>539</v>
      </c>
      <c r="B446" s="48" t="str">
        <f>VLOOKUP(A446,'GPCM-Cust'!$A$2:$C$874,3,FALSE)</f>
        <v>LPF</v>
      </c>
      <c r="C446" s="40" t="s">
        <v>93</v>
      </c>
      <c r="D446" s="41" t="str">
        <f t="shared" si="13"/>
        <v>LPF007M - MXYU</v>
      </c>
      <c r="E446" s="28">
        <v>4123</v>
      </c>
      <c r="F446" s="26" t="str">
        <f t="shared" si="12"/>
        <v>LPF4123</v>
      </c>
      <c r="G446" s="29" t="e">
        <f>VLOOKUP(Sector_Cust_Loc!D446,Customer!$D$2:$I$821,6,FALSE)</f>
        <v>#N/A</v>
      </c>
      <c r="H446" s="30">
        <v>0</v>
      </c>
      <c r="I446" s="30">
        <v>0</v>
      </c>
    </row>
    <row r="447" spans="1:9">
      <c r="A447" s="40" t="s">
        <v>540</v>
      </c>
      <c r="B447" s="48" t="str">
        <f>VLOOKUP(A447,'GPCM-Cust'!$A$2:$C$874,3,FALSE)</f>
        <v>LPF</v>
      </c>
      <c r="C447" s="40" t="s">
        <v>259</v>
      </c>
      <c r="D447" s="41" t="str">
        <f t="shared" si="13"/>
        <v>LPFMXNEM - MXNE</v>
      </c>
      <c r="E447" s="28">
        <v>3903</v>
      </c>
      <c r="F447" s="26" t="str">
        <f t="shared" si="12"/>
        <v>LPF3903</v>
      </c>
      <c r="G447" s="29" t="e">
        <f>VLOOKUP(Sector_Cust_Loc!D447,Customer!$D$2:$I$821,6,FALSE)</f>
        <v>#N/A</v>
      </c>
      <c r="H447" s="30">
        <v>0</v>
      </c>
      <c r="I447" s="30">
        <v>0</v>
      </c>
    </row>
    <row r="448" spans="1:9">
      <c r="A448" s="40" t="s">
        <v>541</v>
      </c>
      <c r="B448" s="48" t="str">
        <f>VLOOKUP(A448,'GPCM-Cust'!$A$2:$C$874,3,FALSE)</f>
        <v>ELC</v>
      </c>
      <c r="C448" s="40" t="s">
        <v>45</v>
      </c>
      <c r="D448" s="41" t="str">
        <f t="shared" si="13"/>
        <v>MK005M - INDI</v>
      </c>
      <c r="E448" s="28">
        <v>617</v>
      </c>
      <c r="F448" s="26" t="str">
        <f t="shared" si="12"/>
        <v>ELC617</v>
      </c>
      <c r="G448" s="29" t="e">
        <f>VLOOKUP(Sector_Cust_Loc!D448,Customer!$D$2:$I$821,6,FALSE)</f>
        <v>#N/A</v>
      </c>
      <c r="H448" s="30">
        <v>0</v>
      </c>
      <c r="I448" s="30">
        <v>0</v>
      </c>
    </row>
    <row r="449" spans="1:9">
      <c r="A449" s="40" t="s">
        <v>542</v>
      </c>
      <c r="B449" s="48" t="str">
        <f>VLOOKUP(A449,'GPCM-Cust'!$A$2:$C$874,3,FALSE)</f>
        <v>ELC</v>
      </c>
      <c r="C449" s="40" t="s">
        <v>24</v>
      </c>
      <c r="D449" s="41" t="str">
        <f t="shared" si="13"/>
        <v>MK010M - MICH</v>
      </c>
      <c r="E449" s="28">
        <v>618</v>
      </c>
      <c r="F449" s="26" t="str">
        <f t="shared" si="12"/>
        <v>ELC618</v>
      </c>
      <c r="G449" s="29" t="e">
        <f>VLOOKUP(Sector_Cust_Loc!D449,Customer!$D$2:$I$821,6,FALSE)</f>
        <v>#N/A</v>
      </c>
      <c r="H449" s="30">
        <v>0</v>
      </c>
      <c r="I449" s="30">
        <v>0</v>
      </c>
    </row>
    <row r="450" spans="1:9">
      <c r="A450" s="40" t="s">
        <v>543</v>
      </c>
      <c r="B450" s="48" t="str">
        <f>VLOOKUP(A450,'GPCM-Cust'!$A$2:$C$874,3,FALSE)</f>
        <v>ELC</v>
      </c>
      <c r="C450" s="40" t="s">
        <v>123</v>
      </c>
      <c r="D450" s="41" t="str">
        <f t="shared" si="13"/>
        <v>MK013M - MMIN - WI</v>
      </c>
      <c r="E450" s="28">
        <v>708</v>
      </c>
      <c r="F450" s="26" t="str">
        <f t="shared" ref="F450:F513" si="14">CONCATENATE(B450,E450)</f>
        <v>ELC708</v>
      </c>
      <c r="G450" s="29" t="e">
        <f>VLOOKUP(Sector_Cust_Loc!D450,Customer!$D$2:$I$821,6,FALSE)</f>
        <v>#N/A</v>
      </c>
      <c r="H450" s="30">
        <v>0</v>
      </c>
      <c r="I450" s="30">
        <v>0</v>
      </c>
    </row>
    <row r="451" spans="1:9">
      <c r="A451" s="40" t="s">
        <v>544</v>
      </c>
      <c r="B451" s="48" t="str">
        <f>VLOOKUP(A451,'GPCM-Cust'!$A$2:$C$874,3,FALSE)</f>
        <v>ELC</v>
      </c>
      <c r="C451" s="40" t="s">
        <v>43</v>
      </c>
      <c r="D451" s="41" t="str">
        <f t="shared" ref="D451:D514" si="15">CONCATENATE(A451,C451)</f>
        <v>MK016M - SECR - OH</v>
      </c>
      <c r="E451" s="28">
        <v>619</v>
      </c>
      <c r="F451" s="26" t="str">
        <f t="shared" si="14"/>
        <v>ELC619</v>
      </c>
      <c r="G451" s="29" t="e">
        <f>VLOOKUP(Sector_Cust_Loc!D451,Customer!$D$2:$I$821,6,FALSE)</f>
        <v>#N/A</v>
      </c>
      <c r="H451" s="30">
        <v>0</v>
      </c>
      <c r="I451" s="30">
        <v>0</v>
      </c>
    </row>
    <row r="452" spans="1:9">
      <c r="A452" s="40" t="s">
        <v>545</v>
      </c>
      <c r="B452" s="48" t="str">
        <f>VLOOKUP(A452,'GPCM-Cust'!$A$2:$C$874,3,FALSE)</f>
        <v>ELC</v>
      </c>
      <c r="C452" s="40" t="s">
        <v>54</v>
      </c>
      <c r="D452" s="41" t="str">
        <f t="shared" si="15"/>
        <v>MK026M - SOKY</v>
      </c>
      <c r="E452" s="28">
        <v>717</v>
      </c>
      <c r="F452" s="26" t="str">
        <f t="shared" si="14"/>
        <v>ELC717</v>
      </c>
      <c r="G452" s="29" t="e">
        <f>VLOOKUP(Sector_Cust_Loc!D452,Customer!$D$2:$I$821,6,FALSE)</f>
        <v>#N/A</v>
      </c>
      <c r="H452" s="30">
        <v>0</v>
      </c>
      <c r="I452" s="30">
        <v>0</v>
      </c>
    </row>
    <row r="453" spans="1:9">
      <c r="A453" s="40" t="s">
        <v>546</v>
      </c>
      <c r="B453" s="48" t="str">
        <f>VLOOKUP(A453,'GPCM-Cust'!$A$2:$C$874,3,FALSE)</f>
        <v>ELC</v>
      </c>
      <c r="C453" s="40" t="s">
        <v>91</v>
      </c>
      <c r="D453" s="41" t="str">
        <f t="shared" si="15"/>
        <v>MK030M - SECR - WV</v>
      </c>
      <c r="E453" s="28">
        <v>711</v>
      </c>
      <c r="F453" s="26" t="str">
        <f t="shared" si="14"/>
        <v>ELC711</v>
      </c>
      <c r="G453" s="29" t="e">
        <f>VLOOKUP(Sector_Cust_Loc!D453,Customer!$D$2:$I$821,6,FALSE)</f>
        <v>#N/A</v>
      </c>
      <c r="H453" s="30">
        <v>0</v>
      </c>
      <c r="I453" s="30">
        <v>0</v>
      </c>
    </row>
    <row r="454" spans="1:9">
      <c r="A454" s="40" t="s">
        <v>547</v>
      </c>
      <c r="B454" s="48" t="str">
        <f>VLOOKUP(A454,'GPCM-Cust'!$A$2:$C$874,3,FALSE)</f>
        <v>ELC</v>
      </c>
      <c r="C454" s="40" t="s">
        <v>74</v>
      </c>
      <c r="D454" s="41" t="str">
        <f t="shared" si="15"/>
        <v>MK038M - ERCH</v>
      </c>
      <c r="E454" s="28">
        <v>3281</v>
      </c>
      <c r="F454" s="26" t="str">
        <f t="shared" si="14"/>
        <v>ELC3281</v>
      </c>
      <c r="G454" s="29" t="e">
        <f>VLOOKUP(Sector_Cust_Loc!D454,Customer!$D$2:$I$821,6,FALSE)</f>
        <v>#N/A</v>
      </c>
      <c r="H454" s="30">
        <v>0</v>
      </c>
      <c r="I454" s="30">
        <v>0</v>
      </c>
    </row>
    <row r="455" spans="1:9">
      <c r="A455" s="40" t="s">
        <v>548</v>
      </c>
      <c r="B455" s="48" t="str">
        <f>VLOOKUP(A455,'GPCM-Cust'!$A$2:$C$874,3,FALSE)</f>
        <v>ELC</v>
      </c>
      <c r="C455" s="40" t="s">
        <v>324</v>
      </c>
      <c r="D455" s="41" t="str">
        <f t="shared" si="15"/>
        <v>MK043M - ERCN</v>
      </c>
      <c r="E455" s="28">
        <v>702</v>
      </c>
      <c r="F455" s="26" t="str">
        <f t="shared" si="14"/>
        <v>ELC702</v>
      </c>
      <c r="G455" s="29" t="e">
        <f>VLOOKUP(Sector_Cust_Loc!D455,Customer!$D$2:$I$821,6,FALSE)</f>
        <v>#N/A</v>
      </c>
      <c r="H455" s="30">
        <v>0</v>
      </c>
      <c r="I455" s="30">
        <v>0</v>
      </c>
    </row>
    <row r="456" spans="1:9">
      <c r="A456" s="40" t="s">
        <v>549</v>
      </c>
      <c r="B456" s="48" t="str">
        <f>VLOOKUP(A456,'GPCM-Cust'!$A$2:$C$874,3,FALSE)</f>
        <v>ELC</v>
      </c>
      <c r="C456" s="40" t="s">
        <v>330</v>
      </c>
      <c r="D456" s="41" t="str">
        <f t="shared" si="15"/>
        <v>MK044M - ERCW</v>
      </c>
      <c r="E456" s="28">
        <v>706</v>
      </c>
      <c r="F456" s="26" t="str">
        <f t="shared" si="14"/>
        <v>ELC706</v>
      </c>
      <c r="G456" s="29" t="e">
        <f>VLOOKUP(Sector_Cust_Loc!D456,Customer!$D$2:$I$821,6,FALSE)</f>
        <v>#N/A</v>
      </c>
      <c r="H456" s="30">
        <v>0</v>
      </c>
      <c r="I456" s="30">
        <v>0</v>
      </c>
    </row>
    <row r="457" spans="1:9">
      <c r="A457" s="40" t="s">
        <v>550</v>
      </c>
      <c r="B457" s="48" t="str">
        <f>VLOOKUP(A457,'GPCM-Cust'!$A$2:$C$874,3,FALSE)</f>
        <v>ELC</v>
      </c>
      <c r="C457" s="40" t="s">
        <v>70</v>
      </c>
      <c r="D457" s="41" t="str">
        <f t="shared" si="15"/>
        <v>MK057M - PJME - NJ</v>
      </c>
      <c r="E457" s="28">
        <v>636</v>
      </c>
      <c r="F457" s="26" t="str">
        <f t="shared" si="14"/>
        <v>ELC636</v>
      </c>
      <c r="G457" s="29" t="e">
        <f>VLOOKUP(Sector_Cust_Loc!D457,Customer!$D$2:$I$821,6,FALSE)</f>
        <v>#N/A</v>
      </c>
      <c r="H457" s="30">
        <v>0</v>
      </c>
      <c r="I457" s="30">
        <v>0</v>
      </c>
    </row>
    <row r="458" spans="1:9">
      <c r="A458" s="40" t="s">
        <v>551</v>
      </c>
      <c r="B458" s="48" t="str">
        <f>VLOOKUP(A458,'GPCM-Cust'!$A$2:$C$874,3,FALSE)</f>
        <v>ELC</v>
      </c>
      <c r="C458" s="40" t="s">
        <v>36</v>
      </c>
      <c r="D458" s="41" t="str">
        <f t="shared" si="15"/>
        <v>MK058M - PJME - DE</v>
      </c>
      <c r="E458" s="28">
        <v>724</v>
      </c>
      <c r="F458" s="26" t="str">
        <f t="shared" si="14"/>
        <v>ELC724</v>
      </c>
      <c r="G458" s="29" t="e">
        <f>VLOOKUP(Sector_Cust_Loc!D458,Customer!$D$2:$I$821,6,FALSE)</f>
        <v>#N/A</v>
      </c>
      <c r="H458" s="30">
        <v>0</v>
      </c>
      <c r="I458" s="30">
        <v>0</v>
      </c>
    </row>
    <row r="459" spans="1:9">
      <c r="A459" s="40" t="s">
        <v>552</v>
      </c>
      <c r="B459" s="48" t="str">
        <f>VLOOKUP(A459,'GPCM-Cust'!$A$2:$C$874,3,FALSE)</f>
        <v>ELC</v>
      </c>
      <c r="C459" s="40" t="s">
        <v>70</v>
      </c>
      <c r="D459" s="41" t="str">
        <f t="shared" si="15"/>
        <v>MK060M - PJME - NJ</v>
      </c>
      <c r="E459" s="28">
        <v>638</v>
      </c>
      <c r="F459" s="26" t="str">
        <f t="shared" si="14"/>
        <v>ELC638</v>
      </c>
      <c r="G459" s="29" t="e">
        <f>VLOOKUP(Sector_Cust_Loc!D459,Customer!$D$2:$I$821,6,FALSE)</f>
        <v>#N/A</v>
      </c>
      <c r="H459" s="30">
        <v>0</v>
      </c>
      <c r="I459" s="30">
        <v>0</v>
      </c>
    </row>
    <row r="460" spans="1:9">
      <c r="A460" s="40" t="s">
        <v>553</v>
      </c>
      <c r="B460" s="48" t="str">
        <f>VLOOKUP(A460,'GPCM-Cust'!$A$2:$C$874,3,FALSE)</f>
        <v>ELC</v>
      </c>
      <c r="C460" s="40" t="s">
        <v>149</v>
      </c>
      <c r="D460" s="41" t="str">
        <f t="shared" si="15"/>
        <v>MK061M - PJME - PA</v>
      </c>
      <c r="E460" s="28">
        <v>639</v>
      </c>
      <c r="F460" s="26" t="str">
        <f t="shared" si="14"/>
        <v>ELC639</v>
      </c>
      <c r="G460" s="29" t="e">
        <f>VLOOKUP(Sector_Cust_Loc!D460,Customer!$D$2:$I$821,6,FALSE)</f>
        <v>#N/A</v>
      </c>
      <c r="H460" s="30">
        <v>0</v>
      </c>
      <c r="I460" s="30">
        <v>0</v>
      </c>
    </row>
    <row r="461" spans="1:9">
      <c r="A461" s="40" t="s">
        <v>554</v>
      </c>
      <c r="B461" s="48" t="str">
        <f>VLOOKUP(A461,'GPCM-Cust'!$A$2:$C$874,3,FALSE)</f>
        <v>ELC</v>
      </c>
      <c r="C461" s="40" t="s">
        <v>22</v>
      </c>
      <c r="D461" s="41" t="str">
        <f t="shared" si="15"/>
        <v>MK062M - PJMS - MD</v>
      </c>
      <c r="E461" s="28">
        <v>640</v>
      </c>
      <c r="F461" s="26" t="str">
        <f t="shared" si="14"/>
        <v>ELC640</v>
      </c>
      <c r="G461" s="29" t="e">
        <f>VLOOKUP(Sector_Cust_Loc!D461,Customer!$D$2:$I$821,6,FALSE)</f>
        <v>#N/A</v>
      </c>
      <c r="H461" s="30">
        <v>0</v>
      </c>
      <c r="I461" s="30">
        <v>0</v>
      </c>
    </row>
    <row r="462" spans="1:9">
      <c r="A462" s="40" t="s">
        <v>555</v>
      </c>
      <c r="B462" s="48" t="str">
        <f>VLOOKUP(A462,'GPCM-Cust'!$A$2:$C$874,3,FALSE)</f>
        <v>ELC</v>
      </c>
      <c r="C462" s="40" t="s">
        <v>22</v>
      </c>
      <c r="D462" s="41" t="str">
        <f t="shared" si="15"/>
        <v>MK064M - PJMS - MD</v>
      </c>
      <c r="E462" s="28">
        <v>3875</v>
      </c>
      <c r="F462" s="26" t="str">
        <f t="shared" si="14"/>
        <v>ELC3875</v>
      </c>
      <c r="G462" s="29" t="e">
        <f>VLOOKUP(Sector_Cust_Loc!D462,Customer!$D$2:$I$821,6,FALSE)</f>
        <v>#N/A</v>
      </c>
      <c r="H462" s="30">
        <v>0</v>
      </c>
      <c r="I462" s="30">
        <v>0</v>
      </c>
    </row>
    <row r="463" spans="1:9">
      <c r="A463" s="40" t="s">
        <v>556</v>
      </c>
      <c r="B463" s="48" t="str">
        <f>VLOOKUP(A463,'GPCM-Cust'!$A$2:$C$874,3,FALSE)</f>
        <v>ELC</v>
      </c>
      <c r="C463" s="40" t="s">
        <v>152</v>
      </c>
      <c r="D463" s="41" t="str">
        <f t="shared" si="15"/>
        <v>MK065M - NOPA - PA</v>
      </c>
      <c r="E463" s="28">
        <v>747</v>
      </c>
      <c r="F463" s="26" t="str">
        <f t="shared" si="14"/>
        <v>ELC747</v>
      </c>
      <c r="G463" s="29" t="e">
        <f>VLOOKUP(Sector_Cust_Loc!D463,Customer!$D$2:$I$821,6,FALSE)</f>
        <v>#N/A</v>
      </c>
      <c r="H463" s="30">
        <v>0</v>
      </c>
      <c r="I463" s="30">
        <v>0</v>
      </c>
    </row>
    <row r="464" spans="1:9">
      <c r="A464" s="40" t="s">
        <v>557</v>
      </c>
      <c r="B464" s="48" t="str">
        <f>VLOOKUP(A464,'GPCM-Cust'!$A$2:$C$874,3,FALSE)</f>
        <v>ELC</v>
      </c>
      <c r="C464" s="40" t="s">
        <v>57</v>
      </c>
      <c r="D464" s="41" t="str">
        <f t="shared" si="15"/>
        <v>MK066M - PJMW - PA</v>
      </c>
      <c r="E464" s="28">
        <v>642</v>
      </c>
      <c r="F464" s="26" t="str">
        <f t="shared" si="14"/>
        <v>ELC642</v>
      </c>
      <c r="G464" s="29" t="e">
        <f>VLOOKUP(Sector_Cust_Loc!D464,Customer!$D$2:$I$821,6,FALSE)</f>
        <v>#N/A</v>
      </c>
      <c r="H464" s="30">
        <v>0</v>
      </c>
      <c r="I464" s="30">
        <v>0</v>
      </c>
    </row>
    <row r="465" spans="1:9">
      <c r="A465" s="40" t="s">
        <v>558</v>
      </c>
      <c r="B465" s="48" t="str">
        <f>VLOOKUP(A465,'GPCM-Cust'!$A$2:$C$874,3,FALSE)</f>
        <v>ELC</v>
      </c>
      <c r="C465" s="40" t="s">
        <v>106</v>
      </c>
      <c r="D465" s="41" t="str">
        <f t="shared" si="15"/>
        <v>MK067M - MEMO</v>
      </c>
      <c r="E465" s="28">
        <v>643</v>
      </c>
      <c r="F465" s="26" t="str">
        <f t="shared" si="14"/>
        <v>ELC643</v>
      </c>
      <c r="G465" s="29" t="e">
        <f>VLOOKUP(Sector_Cust_Loc!D465,Customer!$D$2:$I$821,6,FALSE)</f>
        <v>#N/A</v>
      </c>
      <c r="H465" s="30">
        <v>0</v>
      </c>
      <c r="I465" s="30">
        <v>0</v>
      </c>
    </row>
    <row r="466" spans="1:9">
      <c r="A466" s="40" t="s">
        <v>559</v>
      </c>
      <c r="B466" s="48" t="str">
        <f>VLOOKUP(A466,'GPCM-Cust'!$A$2:$C$874,3,FALSE)</f>
        <v>ELC</v>
      </c>
      <c r="C466" s="40" t="s">
        <v>138</v>
      </c>
      <c r="D466" s="41" t="str">
        <f t="shared" si="15"/>
        <v>MK069M - MNIL</v>
      </c>
      <c r="E466" s="28">
        <v>716</v>
      </c>
      <c r="F466" s="26" t="str">
        <f t="shared" si="14"/>
        <v>ELC716</v>
      </c>
      <c r="G466" s="29" t="e">
        <f>VLOOKUP(Sector_Cust_Loc!D466,Customer!$D$2:$I$821,6,FALSE)</f>
        <v>#N/A</v>
      </c>
      <c r="H466" s="30">
        <v>0</v>
      </c>
      <c r="I466" s="30">
        <v>0</v>
      </c>
    </row>
    <row r="467" spans="1:9">
      <c r="A467" s="40" t="s">
        <v>560</v>
      </c>
      <c r="B467" s="48" t="str">
        <f>VLOOKUP(A467,'GPCM-Cust'!$A$2:$C$874,3,FALSE)</f>
        <v>ELC</v>
      </c>
      <c r="C467" s="40" t="s">
        <v>38</v>
      </c>
      <c r="D467" s="41" t="str">
        <f t="shared" si="15"/>
        <v>MK072M - SCIL</v>
      </c>
      <c r="E467" s="28">
        <v>649</v>
      </c>
      <c r="F467" s="26" t="str">
        <f t="shared" si="14"/>
        <v>ELC649</v>
      </c>
      <c r="G467" s="29" t="e">
        <f>VLOOKUP(Sector_Cust_Loc!D467,Customer!$D$2:$I$821,6,FALSE)</f>
        <v>#N/A</v>
      </c>
      <c r="H467" s="30">
        <v>0</v>
      </c>
      <c r="I467" s="30">
        <v>0</v>
      </c>
    </row>
    <row r="468" spans="1:9">
      <c r="A468" s="40" t="s">
        <v>561</v>
      </c>
      <c r="B468" s="48" t="str">
        <f>VLOOKUP(A468,'GPCM-Cust'!$A$2:$C$874,3,FALSE)</f>
        <v>ELC</v>
      </c>
      <c r="C468" s="40" t="s">
        <v>114</v>
      </c>
      <c r="D468" s="41" t="str">
        <f t="shared" si="15"/>
        <v>MK080M - WUMS - WI</v>
      </c>
      <c r="E468" s="28">
        <v>644</v>
      </c>
      <c r="F468" s="26" t="str">
        <f t="shared" si="14"/>
        <v>ELC644</v>
      </c>
      <c r="G468" s="29" t="e">
        <f>VLOOKUP(Sector_Cust_Loc!D468,Customer!$D$2:$I$821,6,FALSE)</f>
        <v>#N/A</v>
      </c>
      <c r="H468" s="30">
        <v>0</v>
      </c>
      <c r="I468" s="30">
        <v>0</v>
      </c>
    </row>
    <row r="469" spans="1:9">
      <c r="A469" s="40" t="s">
        <v>562</v>
      </c>
      <c r="B469" s="48" t="str">
        <f>VLOOKUP(A469,'GPCM-Cust'!$A$2:$C$874,3,FALSE)</f>
        <v>ELC</v>
      </c>
      <c r="C469" s="40" t="s">
        <v>235</v>
      </c>
      <c r="D469" s="41" t="str">
        <f t="shared" si="15"/>
        <v>MK082M - WUMS - MI</v>
      </c>
      <c r="E469" s="28">
        <v>710</v>
      </c>
      <c r="F469" s="26" t="str">
        <f t="shared" si="14"/>
        <v>ELC710</v>
      </c>
      <c r="G469" s="29" t="e">
        <f>VLOOKUP(Sector_Cust_Loc!D469,Customer!$D$2:$I$821,6,FALSE)</f>
        <v>#N/A</v>
      </c>
      <c r="H469" s="30">
        <v>0</v>
      </c>
      <c r="I469" s="30">
        <v>0</v>
      </c>
    </row>
    <row r="470" spans="1:9">
      <c r="A470" s="40" t="s">
        <v>563</v>
      </c>
      <c r="B470" s="48" t="str">
        <f>VLOOKUP(A470,'GPCM-Cust'!$A$2:$C$874,3,FALSE)</f>
        <v>ELC</v>
      </c>
      <c r="C470" s="40" t="s">
        <v>130</v>
      </c>
      <c r="D470" s="41" t="str">
        <f t="shared" si="15"/>
        <v>MK092M - MDKT - ND</v>
      </c>
      <c r="E470" s="28">
        <v>645</v>
      </c>
      <c r="F470" s="26" t="str">
        <f t="shared" si="14"/>
        <v>ELC645</v>
      </c>
      <c r="G470" s="29" t="e">
        <f>VLOOKUP(Sector_Cust_Loc!D470,Customer!$D$2:$I$821,6,FALSE)</f>
        <v>#N/A</v>
      </c>
      <c r="H470" s="30">
        <v>0</v>
      </c>
      <c r="I470" s="30">
        <v>0</v>
      </c>
    </row>
    <row r="471" spans="1:9">
      <c r="A471" s="40" t="s">
        <v>564</v>
      </c>
      <c r="B471" s="48" t="str">
        <f>VLOOKUP(A471,'GPCM-Cust'!$A$2:$C$874,3,FALSE)</f>
        <v>ELC</v>
      </c>
      <c r="C471" s="40" t="s">
        <v>120</v>
      </c>
      <c r="D471" s="41" t="str">
        <f t="shared" si="15"/>
        <v>MK093M - MDKT - SD</v>
      </c>
      <c r="E471" s="28">
        <v>675</v>
      </c>
      <c r="F471" s="26" t="str">
        <f t="shared" si="14"/>
        <v>ELC675</v>
      </c>
      <c r="G471" s="29" t="e">
        <f>VLOOKUP(Sector_Cust_Loc!D471,Customer!$D$2:$I$821,6,FALSE)</f>
        <v>#N/A</v>
      </c>
      <c r="H471" s="30">
        <v>0</v>
      </c>
      <c r="I471" s="30">
        <v>0</v>
      </c>
    </row>
    <row r="472" spans="1:9">
      <c r="A472" s="40" t="s">
        <v>565</v>
      </c>
      <c r="B472" s="48" t="str">
        <f>VLOOKUP(A472,'GPCM-Cust'!$A$2:$C$874,3,FALSE)</f>
        <v>ELC</v>
      </c>
      <c r="C472" s="40" t="s">
        <v>240</v>
      </c>
      <c r="D472" s="41" t="str">
        <f t="shared" si="15"/>
        <v>MK096M - MSASA</v>
      </c>
      <c r="E472" s="28">
        <v>680</v>
      </c>
      <c r="F472" s="26" t="str">
        <f t="shared" si="14"/>
        <v>ELC680</v>
      </c>
      <c r="G472" s="29" t="e">
        <f>VLOOKUP(Sector_Cust_Loc!D472,Customer!$D$2:$I$821,6,FALSE)</f>
        <v>#N/A</v>
      </c>
      <c r="H472" s="30">
        <v>0</v>
      </c>
      <c r="I472" s="30">
        <v>0</v>
      </c>
    </row>
    <row r="473" spans="1:9">
      <c r="A473" s="40" t="s">
        <v>566</v>
      </c>
      <c r="B473" s="48" t="str">
        <f>VLOOKUP(A473,'GPCM-Cust'!$A$2:$C$874,3,FALSE)</f>
        <v>ELC</v>
      </c>
      <c r="C473" s="40" t="s">
        <v>238</v>
      </c>
      <c r="D473" s="41" t="str">
        <f t="shared" si="15"/>
        <v>MK097M - MMTB</v>
      </c>
      <c r="E473" s="28">
        <v>646</v>
      </c>
      <c r="F473" s="26" t="str">
        <f t="shared" si="14"/>
        <v>ELC646</v>
      </c>
      <c r="G473" s="29" t="e">
        <f>VLOOKUP(Sector_Cust_Loc!D473,Customer!$D$2:$I$821,6,FALSE)</f>
        <v>#N/A</v>
      </c>
      <c r="H473" s="30">
        <v>0</v>
      </c>
      <c r="I473" s="30">
        <v>0</v>
      </c>
    </row>
    <row r="474" spans="1:9">
      <c r="A474" s="40" t="s">
        <v>567</v>
      </c>
      <c r="B474" s="48" t="str">
        <f>VLOOKUP(A474,'GPCM-Cust'!$A$2:$C$874,3,FALSE)</f>
        <v>ELC</v>
      </c>
      <c r="C474" s="40" t="s">
        <v>67</v>
      </c>
      <c r="D474" s="41" t="str">
        <f t="shared" si="15"/>
        <v>MK102M - MMIN - MN</v>
      </c>
      <c r="E474" s="28">
        <v>647</v>
      </c>
      <c r="F474" s="26" t="str">
        <f t="shared" si="14"/>
        <v>ELC647</v>
      </c>
      <c r="G474" s="29" t="e">
        <f>VLOOKUP(Sector_Cust_Loc!D474,Customer!$D$2:$I$821,6,FALSE)</f>
        <v>#N/A</v>
      </c>
      <c r="H474" s="30">
        <v>0</v>
      </c>
      <c r="I474" s="30">
        <v>0</v>
      </c>
    </row>
    <row r="475" spans="1:9">
      <c r="A475" s="40" t="s">
        <v>568</v>
      </c>
      <c r="B475" s="48" t="str">
        <f>VLOOKUP(A475,'GPCM-Cust'!$A$2:$C$874,3,FALSE)</f>
        <v>ELC</v>
      </c>
      <c r="C475" s="40" t="s">
        <v>100</v>
      </c>
      <c r="D475" s="41" t="str">
        <f t="shared" si="15"/>
        <v>MK105M - MNBI - IA</v>
      </c>
      <c r="E475" s="28">
        <v>648</v>
      </c>
      <c r="F475" s="26" t="str">
        <f t="shared" si="14"/>
        <v>ELC648</v>
      </c>
      <c r="G475" s="29" t="e">
        <f>VLOOKUP(Sector_Cust_Loc!D475,Customer!$D$2:$I$821,6,FALSE)</f>
        <v>#N/A</v>
      </c>
      <c r="H475" s="30">
        <v>0</v>
      </c>
      <c r="I475" s="30">
        <v>0</v>
      </c>
    </row>
    <row r="476" spans="1:9">
      <c r="A476" s="40" t="s">
        <v>569</v>
      </c>
      <c r="B476" s="48" t="str">
        <f>VLOOKUP(A476,'GPCM-Cust'!$A$2:$C$874,3,FALSE)</f>
        <v>ELC</v>
      </c>
      <c r="C476" s="40" t="s">
        <v>101</v>
      </c>
      <c r="D476" s="41" t="str">
        <f t="shared" si="15"/>
        <v>MK112M - MNBI - NE</v>
      </c>
      <c r="E476" s="28">
        <v>719</v>
      </c>
      <c r="F476" s="26" t="str">
        <f t="shared" si="14"/>
        <v>ELC719</v>
      </c>
      <c r="G476" s="29" t="e">
        <f>VLOOKUP(Sector_Cust_Loc!D476,Customer!$D$2:$I$821,6,FALSE)</f>
        <v>#N/A</v>
      </c>
      <c r="H476" s="30">
        <v>0</v>
      </c>
      <c r="I476" s="30">
        <v>0</v>
      </c>
    </row>
    <row r="477" spans="1:9">
      <c r="A477" s="40" t="s">
        <v>570</v>
      </c>
      <c r="B477" s="48" t="str">
        <f>VLOOKUP(A477,'GPCM-Cust'!$A$2:$C$874,3,FALSE)</f>
        <v>ELC</v>
      </c>
      <c r="C477" s="40" t="s">
        <v>87</v>
      </c>
      <c r="D477" s="41" t="str">
        <f t="shared" si="15"/>
        <v>MK115M - SPPW - TX</v>
      </c>
      <c r="E477" s="28">
        <v>3292</v>
      </c>
      <c r="F477" s="26" t="str">
        <f t="shared" si="14"/>
        <v>ELC3292</v>
      </c>
      <c r="G477" s="29" t="e">
        <f>VLOOKUP(Sector_Cust_Loc!D477,Customer!$D$2:$I$821,6,FALSE)</f>
        <v>#N/A</v>
      </c>
      <c r="H477" s="30">
        <v>0</v>
      </c>
      <c r="I477" s="30">
        <v>0</v>
      </c>
    </row>
    <row r="478" spans="1:9">
      <c r="A478" s="40" t="s">
        <v>571</v>
      </c>
      <c r="B478" s="48" t="str">
        <f>VLOOKUP(A478,'GPCM-Cust'!$A$2:$C$874,3,FALSE)</f>
        <v>ELC</v>
      </c>
      <c r="C478" s="40" t="s">
        <v>111</v>
      </c>
      <c r="D478" s="41" t="str">
        <f t="shared" si="15"/>
        <v>MK116M - NLID</v>
      </c>
      <c r="E478" s="28">
        <v>3293</v>
      </c>
      <c r="F478" s="26" t="str">
        <f t="shared" si="14"/>
        <v>ELC3293</v>
      </c>
      <c r="G478" s="29" t="e">
        <f>VLOOKUP(Sector_Cust_Loc!D478,Customer!$D$2:$I$821,6,FALSE)</f>
        <v>#N/A</v>
      </c>
      <c r="H478" s="30">
        <v>0</v>
      </c>
      <c r="I478" s="30">
        <v>0</v>
      </c>
    </row>
    <row r="479" spans="1:9">
      <c r="A479" s="40" t="s">
        <v>572</v>
      </c>
      <c r="B479" s="48" t="str">
        <f>VLOOKUP(A479,'GPCM-Cust'!$A$2:$C$874,3,FALSE)</f>
        <v>ELC</v>
      </c>
      <c r="C479" s="40" t="s">
        <v>187</v>
      </c>
      <c r="D479" s="41" t="str">
        <f t="shared" si="15"/>
        <v>MK117M - NENE - VT</v>
      </c>
      <c r="E479" s="28">
        <v>654</v>
      </c>
      <c r="F479" s="26" t="str">
        <f t="shared" si="14"/>
        <v>ELC654</v>
      </c>
      <c r="G479" s="29" t="e">
        <f>VLOOKUP(Sector_Cust_Loc!D479,Customer!$D$2:$I$821,6,FALSE)</f>
        <v>#N/A</v>
      </c>
      <c r="H479" s="30">
        <v>0</v>
      </c>
      <c r="I479" s="30">
        <v>0</v>
      </c>
    </row>
    <row r="480" spans="1:9">
      <c r="A480" s="40" t="s">
        <v>573</v>
      </c>
      <c r="B480" s="48" t="str">
        <f>VLOOKUP(A480,'GPCM-Cust'!$A$2:$C$874,3,FALSE)</f>
        <v>ELC</v>
      </c>
      <c r="C480" s="40" t="s">
        <v>167</v>
      </c>
      <c r="D480" s="41" t="str">
        <f t="shared" si="15"/>
        <v>MK119M - SCSN</v>
      </c>
      <c r="E480" s="28">
        <v>3295</v>
      </c>
      <c r="F480" s="26" t="str">
        <f t="shared" si="14"/>
        <v>ELC3295</v>
      </c>
      <c r="G480" s="29" t="e">
        <f>VLOOKUP(Sector_Cust_Loc!D480,Customer!$D$2:$I$821,6,FALSE)</f>
        <v>#N/A</v>
      </c>
      <c r="H480" s="30">
        <v>0</v>
      </c>
      <c r="I480" s="30">
        <v>0</v>
      </c>
    </row>
    <row r="481" spans="1:9">
      <c r="A481" s="40" t="s">
        <v>574</v>
      </c>
      <c r="B481" s="48" t="str">
        <f>VLOOKUP(A481,'GPCM-Cust'!$A$2:$C$874,3,FALSE)</f>
        <v>ELC</v>
      </c>
      <c r="C481" s="40" t="s">
        <v>47</v>
      </c>
      <c r="D481" s="41" t="str">
        <f t="shared" si="15"/>
        <v>MK120M - AZNM - AZ</v>
      </c>
      <c r="E481" s="28">
        <v>3296</v>
      </c>
      <c r="F481" s="26" t="str">
        <f t="shared" si="14"/>
        <v>ELC3296</v>
      </c>
      <c r="G481" s="29" t="e">
        <f>VLOOKUP(Sector_Cust_Loc!D481,Customer!$D$2:$I$821,6,FALSE)</f>
        <v>#N/A</v>
      </c>
      <c r="H481" s="30">
        <v>0</v>
      </c>
      <c r="I481" s="30">
        <v>0</v>
      </c>
    </row>
    <row r="482" spans="1:9">
      <c r="A482" s="40" t="s">
        <v>575</v>
      </c>
      <c r="B482" s="48" t="str">
        <f>VLOOKUP(A482,'GPCM-Cust'!$A$2:$C$874,3,FALSE)</f>
        <v>ELC</v>
      </c>
      <c r="C482" s="40" t="s">
        <v>229</v>
      </c>
      <c r="D482" s="41" t="str">
        <f t="shared" si="15"/>
        <v>MK121M - CWMS - MA</v>
      </c>
      <c r="E482" s="28">
        <v>650</v>
      </c>
      <c r="F482" s="26" t="str">
        <f t="shared" si="14"/>
        <v>ELC650</v>
      </c>
      <c r="G482" s="29" t="e">
        <f>VLOOKUP(Sector_Cust_Loc!D482,Customer!$D$2:$I$821,6,FALSE)</f>
        <v>#N/A</v>
      </c>
      <c r="H482" s="30">
        <v>0</v>
      </c>
      <c r="I482" s="30">
        <v>0</v>
      </c>
    </row>
    <row r="483" spans="1:9">
      <c r="A483" s="40" t="s">
        <v>576</v>
      </c>
      <c r="B483" s="48" t="str">
        <f>VLOOKUP(A483,'GPCM-Cust'!$A$2:$C$874,3,FALSE)</f>
        <v>ELC</v>
      </c>
      <c r="C483" s="40" t="s">
        <v>61</v>
      </c>
      <c r="D483" s="41" t="str">
        <f t="shared" si="15"/>
        <v>MK122M - NEWE - CT</v>
      </c>
      <c r="E483" s="28">
        <v>3895</v>
      </c>
      <c r="F483" s="26" t="str">
        <f t="shared" si="14"/>
        <v>ELC3895</v>
      </c>
      <c r="G483" s="29" t="e">
        <f>VLOOKUP(Sector_Cust_Loc!D483,Customer!$D$2:$I$821,6,FALSE)</f>
        <v>#N/A</v>
      </c>
      <c r="H483" s="30">
        <v>0</v>
      </c>
      <c r="I483" s="30">
        <v>0</v>
      </c>
    </row>
    <row r="484" spans="1:9">
      <c r="A484" s="40" t="s">
        <v>577</v>
      </c>
      <c r="B484" s="48" t="str">
        <f>VLOOKUP(A484,'GPCM-Cust'!$A$2:$C$874,3,FALSE)</f>
        <v>ELC</v>
      </c>
      <c r="C484" s="40" t="s">
        <v>26</v>
      </c>
      <c r="D484" s="41" t="str">
        <f t="shared" si="15"/>
        <v>MK124M - NENE - MA</v>
      </c>
      <c r="E484" s="28">
        <v>652</v>
      </c>
      <c r="F484" s="26" t="str">
        <f t="shared" si="14"/>
        <v>ELC652</v>
      </c>
      <c r="G484" s="29" t="e">
        <f>VLOOKUP(Sector_Cust_Loc!D484,Customer!$D$2:$I$821,6,FALSE)</f>
        <v>#N/A</v>
      </c>
      <c r="H484" s="30">
        <v>0</v>
      </c>
      <c r="I484" s="30">
        <v>0</v>
      </c>
    </row>
    <row r="485" spans="1:9">
      <c r="A485" s="40" t="s">
        <v>578</v>
      </c>
      <c r="B485" s="48" t="str">
        <f>VLOOKUP(A485,'GPCM-Cust'!$A$2:$C$874,3,FALSE)</f>
        <v>ELC</v>
      </c>
      <c r="C485" s="40" t="s">
        <v>279</v>
      </c>
      <c r="D485" s="41" t="str">
        <f t="shared" si="15"/>
        <v>MK125M - NENE - ME</v>
      </c>
      <c r="E485" s="28">
        <v>653</v>
      </c>
      <c r="F485" s="26" t="str">
        <f t="shared" si="14"/>
        <v>ELC653</v>
      </c>
      <c r="G485" s="29" t="e">
        <f>VLOOKUP(Sector_Cust_Loc!D485,Customer!$D$2:$I$821,6,FALSE)</f>
        <v>#N/A</v>
      </c>
      <c r="H485" s="30">
        <v>0</v>
      </c>
      <c r="I485" s="30">
        <v>0</v>
      </c>
    </row>
    <row r="486" spans="1:9">
      <c r="A486" s="40" t="s">
        <v>579</v>
      </c>
      <c r="B486" s="48" t="str">
        <f>VLOOKUP(A486,'GPCM-Cust'!$A$2:$C$874,3,FALSE)</f>
        <v>ELC</v>
      </c>
      <c r="C486" s="40" t="s">
        <v>159</v>
      </c>
      <c r="D486" s="41" t="str">
        <f t="shared" si="15"/>
        <v>MK127M - NENE - RI</v>
      </c>
      <c r="E486" s="28">
        <v>723</v>
      </c>
      <c r="F486" s="26" t="str">
        <f t="shared" si="14"/>
        <v>ELC723</v>
      </c>
      <c r="G486" s="29" t="e">
        <f>VLOOKUP(Sector_Cust_Loc!D486,Customer!$D$2:$I$821,6,FALSE)</f>
        <v>#N/A</v>
      </c>
      <c r="H486" s="30">
        <v>0</v>
      </c>
      <c r="I486" s="30">
        <v>0</v>
      </c>
    </row>
    <row r="487" spans="1:9">
      <c r="A487" s="40" t="s">
        <v>580</v>
      </c>
      <c r="B487" s="48" t="str">
        <f>VLOOKUP(A487,'GPCM-Cust'!$A$2:$C$874,3,FALSE)</f>
        <v>ELC</v>
      </c>
      <c r="C487" s="40" t="s">
        <v>72</v>
      </c>
      <c r="D487" s="41" t="str">
        <f t="shared" si="15"/>
        <v>MK130M - NENE - NH</v>
      </c>
      <c r="E487" s="28">
        <v>720</v>
      </c>
      <c r="F487" s="26" t="str">
        <f t="shared" si="14"/>
        <v>ELC720</v>
      </c>
      <c r="G487" s="29" t="e">
        <f>VLOOKUP(Sector_Cust_Loc!D487,Customer!$D$2:$I$821,6,FALSE)</f>
        <v>#N/A</v>
      </c>
      <c r="H487" s="30">
        <v>0</v>
      </c>
      <c r="I487" s="30">
        <v>0</v>
      </c>
    </row>
    <row r="488" spans="1:9">
      <c r="A488" s="40" t="s">
        <v>581</v>
      </c>
      <c r="B488" s="48" t="str">
        <f>VLOOKUP(A488,'GPCM-Cust'!$A$2:$C$874,3,FALSE)</f>
        <v>ELC</v>
      </c>
      <c r="C488" s="40" t="s">
        <v>249</v>
      </c>
      <c r="D488" s="41" t="str">
        <f t="shared" si="15"/>
        <v>MK132M - HYQB</v>
      </c>
      <c r="E488" s="28">
        <v>655</v>
      </c>
      <c r="F488" s="26" t="str">
        <f t="shared" si="14"/>
        <v>ELC655</v>
      </c>
      <c r="G488" s="29" t="e">
        <f>VLOOKUP(Sector_Cust_Loc!D488,Customer!$D$2:$I$821,6,FALSE)</f>
        <v>#N/A</v>
      </c>
      <c r="H488" s="30">
        <v>0</v>
      </c>
      <c r="I488" s="30">
        <v>0</v>
      </c>
    </row>
    <row r="489" spans="1:9">
      <c r="A489" s="40" t="s">
        <v>582</v>
      </c>
      <c r="B489" s="48" t="str">
        <f>VLOOKUP(A489,'GPCM-Cust'!$A$2:$C$874,3,FALSE)</f>
        <v>ELC</v>
      </c>
      <c r="C489" s="40" t="s">
        <v>310</v>
      </c>
      <c r="D489" s="41" t="str">
        <f t="shared" si="15"/>
        <v>MK135M - NNYC</v>
      </c>
      <c r="E489" s="28">
        <v>656</v>
      </c>
      <c r="F489" s="26" t="str">
        <f t="shared" si="14"/>
        <v>ELC656</v>
      </c>
      <c r="G489" s="29" t="e">
        <f>VLOOKUP(Sector_Cust_Loc!D489,Customer!$D$2:$I$821,6,FALSE)</f>
        <v>#N/A</v>
      </c>
      <c r="H489" s="30">
        <v>0</v>
      </c>
      <c r="I489" s="30">
        <v>0</v>
      </c>
    </row>
    <row r="490" spans="1:9">
      <c r="A490" s="40" t="s">
        <v>583</v>
      </c>
      <c r="B490" s="48" t="str">
        <f>VLOOKUP(A490,'GPCM-Cust'!$A$2:$C$874,3,FALSE)</f>
        <v>ELC</v>
      </c>
      <c r="C490" s="40" t="s">
        <v>242</v>
      </c>
      <c r="D490" s="41" t="str">
        <f t="shared" si="15"/>
        <v>MK138M - NNBR - NB</v>
      </c>
      <c r="E490" s="28">
        <v>657</v>
      </c>
      <c r="F490" s="26" t="str">
        <f t="shared" si="14"/>
        <v>ELC657</v>
      </c>
      <c r="G490" s="29" t="e">
        <f>VLOOKUP(Sector_Cust_Loc!D490,Customer!$D$2:$I$821,6,FALSE)</f>
        <v>#N/A</v>
      </c>
      <c r="H490" s="30">
        <v>0</v>
      </c>
      <c r="I490" s="30">
        <v>0</v>
      </c>
    </row>
    <row r="491" spans="1:9">
      <c r="A491" s="40" t="s">
        <v>584</v>
      </c>
      <c r="B491" s="48" t="str">
        <f>VLOOKUP(A491,'GPCM-Cust'!$A$2:$C$874,3,FALSE)</f>
        <v>ELC</v>
      </c>
      <c r="C491" s="40" t="s">
        <v>6</v>
      </c>
      <c r="D491" s="41" t="str">
        <f t="shared" si="15"/>
        <v>MK139M - NNBR - NS</v>
      </c>
      <c r="E491" s="28">
        <v>759</v>
      </c>
      <c r="F491" s="26" t="str">
        <f t="shared" si="14"/>
        <v>ELC759</v>
      </c>
      <c r="G491" s="29" t="e">
        <f>VLOOKUP(Sector_Cust_Loc!D491,Customer!$D$2:$I$821,6,FALSE)</f>
        <v>#N/A</v>
      </c>
      <c r="H491" s="30">
        <v>0</v>
      </c>
      <c r="I491" s="30">
        <v>0</v>
      </c>
    </row>
    <row r="492" spans="1:9">
      <c r="A492" s="40" t="s">
        <v>585</v>
      </c>
      <c r="B492" s="48" t="str">
        <f>VLOOKUP(A492,'GPCM-Cust'!$A$2:$C$874,3,FALSE)</f>
        <v>ELC</v>
      </c>
      <c r="C492" s="40" t="s">
        <v>245</v>
      </c>
      <c r="D492" s="41" t="str">
        <f t="shared" si="15"/>
        <v>MK140M - ONWDA</v>
      </c>
      <c r="E492" s="28">
        <v>3262</v>
      </c>
      <c r="F492" s="26" t="str">
        <f t="shared" si="14"/>
        <v>ELC3262</v>
      </c>
      <c r="G492" s="29" t="e">
        <f>VLOOKUP(Sector_Cust_Loc!D492,Customer!$D$2:$I$821,6,FALSE)</f>
        <v>#N/A</v>
      </c>
      <c r="H492" s="30">
        <v>0</v>
      </c>
      <c r="I492" s="30">
        <v>0</v>
      </c>
    </row>
    <row r="493" spans="1:9">
      <c r="A493" s="40" t="s">
        <v>586</v>
      </c>
      <c r="B493" s="48" t="str">
        <f>VLOOKUP(A493,'GPCM-Cust'!$A$2:$C$874,3,FALSE)</f>
        <v>ELC</v>
      </c>
      <c r="C493" s="40" t="s">
        <v>312</v>
      </c>
      <c r="D493" s="41" t="str">
        <f t="shared" si="15"/>
        <v>MK141M - NYPS</v>
      </c>
      <c r="E493" s="28">
        <v>659</v>
      </c>
      <c r="F493" s="26" t="str">
        <f t="shared" si="14"/>
        <v>ELC659</v>
      </c>
      <c r="G493" s="29" t="e">
        <f>VLOOKUP(Sector_Cust_Loc!D493,Customer!$D$2:$I$821,6,FALSE)</f>
        <v>#N/A</v>
      </c>
      <c r="H493" s="30">
        <v>0</v>
      </c>
      <c r="I493" s="30">
        <v>0</v>
      </c>
    </row>
    <row r="494" spans="1:9">
      <c r="A494" s="40" t="s">
        <v>587</v>
      </c>
      <c r="B494" s="48" t="str">
        <f>VLOOKUP(A494,'GPCM-Cust'!$A$2:$C$874,3,FALSE)</f>
        <v>ELC</v>
      </c>
      <c r="C494" s="40" t="s">
        <v>314</v>
      </c>
      <c r="D494" s="41" t="str">
        <f t="shared" si="15"/>
        <v>MK145M - NYPU</v>
      </c>
      <c r="E494" s="28">
        <v>693</v>
      </c>
      <c r="F494" s="26" t="str">
        <f t="shared" si="14"/>
        <v>ELC693</v>
      </c>
      <c r="G494" s="29" t="e">
        <f>VLOOKUP(Sector_Cust_Loc!D494,Customer!$D$2:$I$821,6,FALSE)</f>
        <v>#N/A</v>
      </c>
      <c r="H494" s="30">
        <v>0</v>
      </c>
      <c r="I494" s="30">
        <v>0</v>
      </c>
    </row>
    <row r="495" spans="1:9">
      <c r="A495" s="40" t="s">
        <v>588</v>
      </c>
      <c r="B495" s="48" t="str">
        <f>VLOOKUP(A495,'GPCM-Cust'!$A$2:$C$874,3,FALSE)</f>
        <v>ELC</v>
      </c>
      <c r="C495" s="40" t="s">
        <v>316</v>
      </c>
      <c r="D495" s="41" t="str">
        <f t="shared" si="15"/>
        <v>MK149M - NYPW</v>
      </c>
      <c r="E495" s="28">
        <v>694</v>
      </c>
      <c r="F495" s="26" t="str">
        <f t="shared" si="14"/>
        <v>ELC694</v>
      </c>
      <c r="G495" s="29" t="e">
        <f>VLOOKUP(Sector_Cust_Loc!D495,Customer!$D$2:$I$821,6,FALSE)</f>
        <v>#N/A</v>
      </c>
      <c r="H495" s="30">
        <v>0</v>
      </c>
      <c r="I495" s="30">
        <v>0</v>
      </c>
    </row>
    <row r="496" spans="1:9">
      <c r="A496" s="40" t="s">
        <v>589</v>
      </c>
      <c r="B496" s="48" t="str">
        <f>VLOOKUP(A496,'GPCM-Cust'!$A$2:$C$874,3,FALSE)</f>
        <v>ELC</v>
      </c>
      <c r="C496" s="40" t="s">
        <v>10</v>
      </c>
      <c r="D496" s="41" t="str">
        <f t="shared" si="15"/>
        <v>MK151M - STHN - AL</v>
      </c>
      <c r="E496" s="28">
        <v>660</v>
      </c>
      <c r="F496" s="26" t="str">
        <f t="shared" si="14"/>
        <v>ELC660</v>
      </c>
      <c r="G496" s="29" t="e">
        <f>VLOOKUP(Sector_Cust_Loc!D496,Customer!$D$2:$I$821,6,FALSE)</f>
        <v>#N/A</v>
      </c>
      <c r="H496" s="30">
        <v>0</v>
      </c>
      <c r="I496" s="30">
        <v>0</v>
      </c>
    </row>
    <row r="497" spans="1:9">
      <c r="A497" s="40" t="s">
        <v>590</v>
      </c>
      <c r="B497" s="48" t="str">
        <f>VLOOKUP(A497,'GPCM-Cust'!$A$2:$C$874,3,FALSE)</f>
        <v>ELC</v>
      </c>
      <c r="C497" s="40" t="s">
        <v>76</v>
      </c>
      <c r="D497" s="41" t="str">
        <f t="shared" si="15"/>
        <v>MK153M - STHN - MS</v>
      </c>
      <c r="E497" s="28">
        <v>661</v>
      </c>
      <c r="F497" s="26" t="str">
        <f t="shared" si="14"/>
        <v>ELC661</v>
      </c>
      <c r="G497" s="29" t="e">
        <f>VLOOKUP(Sector_Cust_Loc!D497,Customer!$D$2:$I$821,6,FALSE)</f>
        <v>#N/A</v>
      </c>
      <c r="H497" s="30">
        <v>0</v>
      </c>
      <c r="I497" s="30">
        <v>0</v>
      </c>
    </row>
    <row r="498" spans="1:9">
      <c r="A498" s="40" t="s">
        <v>591</v>
      </c>
      <c r="B498" s="48" t="str">
        <f>VLOOKUP(A498,'GPCM-Cust'!$A$2:$C$874,3,FALSE)</f>
        <v>ELC</v>
      </c>
      <c r="C498" s="40" t="s">
        <v>20</v>
      </c>
      <c r="D498" s="41" t="str">
        <f t="shared" si="15"/>
        <v>MK154M - STHN - GA</v>
      </c>
      <c r="E498" s="28">
        <v>663</v>
      </c>
      <c r="F498" s="26" t="str">
        <f t="shared" si="14"/>
        <v>ELC663</v>
      </c>
      <c r="G498" s="29" t="e">
        <f>VLOOKUP(Sector_Cust_Loc!D498,Customer!$D$2:$I$821,6,FALSE)</f>
        <v>#N/A</v>
      </c>
      <c r="H498" s="30">
        <v>0</v>
      </c>
      <c r="I498" s="30">
        <v>0</v>
      </c>
    </row>
    <row r="499" spans="1:9">
      <c r="A499" s="40" t="s">
        <v>592</v>
      </c>
      <c r="B499" s="48" t="str">
        <f>VLOOKUP(A499,'GPCM-Cust'!$A$2:$C$874,3,FALSE)</f>
        <v>ELC</v>
      </c>
      <c r="C499" s="40" t="s">
        <v>34</v>
      </c>
      <c r="D499" s="41" t="str">
        <f t="shared" si="15"/>
        <v>MK156M - STVA - TN</v>
      </c>
      <c r="E499" s="28">
        <v>665</v>
      </c>
      <c r="F499" s="26" t="str">
        <f t="shared" si="14"/>
        <v>ELC665</v>
      </c>
      <c r="G499" s="29" t="e">
        <f>VLOOKUP(Sector_Cust_Loc!D499,Customer!$D$2:$I$821,6,FALSE)</f>
        <v>#N/A</v>
      </c>
      <c r="H499" s="30">
        <v>0</v>
      </c>
      <c r="I499" s="30">
        <v>0</v>
      </c>
    </row>
    <row r="500" spans="1:9">
      <c r="A500" s="40" t="s">
        <v>593</v>
      </c>
      <c r="B500" s="48" t="str">
        <f>VLOOKUP(A500,'GPCM-Cust'!$A$2:$C$874,3,FALSE)</f>
        <v>ELC</v>
      </c>
      <c r="C500" s="40" t="s">
        <v>156</v>
      </c>
      <c r="D500" s="41" t="str">
        <f t="shared" si="15"/>
        <v>MK158M - VCAR - NC</v>
      </c>
      <c r="E500" s="28">
        <v>666</v>
      </c>
      <c r="F500" s="26" t="str">
        <f t="shared" si="14"/>
        <v>ELC666</v>
      </c>
      <c r="G500" s="29" t="e">
        <f>VLOOKUP(Sector_Cust_Loc!D500,Customer!$D$2:$I$821,6,FALSE)</f>
        <v>#N/A</v>
      </c>
      <c r="H500" s="30">
        <v>0</v>
      </c>
      <c r="I500" s="30">
        <v>0</v>
      </c>
    </row>
    <row r="501" spans="1:9">
      <c r="A501" s="40" t="s">
        <v>594</v>
      </c>
      <c r="B501" s="48" t="str">
        <f>VLOOKUP(A501,'GPCM-Cust'!$A$2:$C$874,3,FALSE)</f>
        <v>ELC</v>
      </c>
      <c r="C501" s="40" t="s">
        <v>78</v>
      </c>
      <c r="D501" s="41" t="str">
        <f t="shared" si="15"/>
        <v>MK164M - VCAR - SC</v>
      </c>
      <c r="E501" s="28">
        <v>667</v>
      </c>
      <c r="F501" s="26" t="str">
        <f t="shared" si="14"/>
        <v>ELC667</v>
      </c>
      <c r="G501" s="29" t="e">
        <f>VLOOKUP(Sector_Cust_Loc!D501,Customer!$D$2:$I$821,6,FALSE)</f>
        <v>#N/A</v>
      </c>
      <c r="H501" s="30">
        <v>0</v>
      </c>
      <c r="I501" s="30">
        <v>0</v>
      </c>
    </row>
    <row r="502" spans="1:9">
      <c r="A502" s="40" t="s">
        <v>595</v>
      </c>
      <c r="B502" s="48" t="str">
        <f>VLOOKUP(A502,'GPCM-Cust'!$A$2:$C$874,3,FALSE)</f>
        <v>ELC</v>
      </c>
      <c r="C502" s="40" t="s">
        <v>32</v>
      </c>
      <c r="D502" s="41" t="str">
        <f t="shared" si="15"/>
        <v>MK165M - VCAR - VA</v>
      </c>
      <c r="E502" s="28">
        <v>668</v>
      </c>
      <c r="F502" s="26" t="str">
        <f t="shared" si="14"/>
        <v>ELC668</v>
      </c>
      <c r="G502" s="29" t="e">
        <f>VLOOKUP(Sector_Cust_Loc!D502,Customer!$D$2:$I$821,6,FALSE)</f>
        <v>#N/A</v>
      </c>
      <c r="H502" s="30">
        <v>0</v>
      </c>
      <c r="I502" s="30">
        <v>0</v>
      </c>
    </row>
    <row r="503" spans="1:9">
      <c r="A503" s="40" t="s">
        <v>596</v>
      </c>
      <c r="B503" s="48" t="str">
        <f>VLOOKUP(A503,'GPCM-Cust'!$A$2:$C$874,3,FALSE)</f>
        <v>ELC</v>
      </c>
      <c r="C503" s="40" t="s">
        <v>12</v>
      </c>
      <c r="D503" s="41" t="str">
        <f t="shared" si="15"/>
        <v>MK167M - ARLM - AR</v>
      </c>
      <c r="E503" s="28">
        <v>713</v>
      </c>
      <c r="F503" s="26" t="str">
        <f t="shared" si="14"/>
        <v>ELC713</v>
      </c>
      <c r="G503" s="29" t="e">
        <f>VLOOKUP(Sector_Cust_Loc!D503,Customer!$D$2:$I$821,6,FALSE)</f>
        <v>#N/A</v>
      </c>
      <c r="H503" s="30">
        <v>0</v>
      </c>
      <c r="I503" s="30">
        <v>0</v>
      </c>
    </row>
    <row r="504" spans="1:9">
      <c r="A504" s="40" t="s">
        <v>597</v>
      </c>
      <c r="B504" s="48" t="str">
        <f>VLOOKUP(A504,'GPCM-Cust'!$A$2:$C$874,3,FALSE)</f>
        <v>ELC</v>
      </c>
      <c r="C504" s="40" t="s">
        <v>15</v>
      </c>
      <c r="D504" s="41" t="str">
        <f t="shared" si="15"/>
        <v>MK169M - ARLM - LA</v>
      </c>
      <c r="E504" s="28">
        <v>671</v>
      </c>
      <c r="F504" s="26" t="str">
        <f t="shared" si="14"/>
        <v>ELC671</v>
      </c>
      <c r="G504" s="29" t="e">
        <f>VLOOKUP(Sector_Cust_Loc!D504,Customer!$D$2:$I$821,6,FALSE)</f>
        <v>#N/A</v>
      </c>
      <c r="H504" s="30">
        <v>0</v>
      </c>
      <c r="I504" s="30">
        <v>0</v>
      </c>
    </row>
    <row r="505" spans="1:9">
      <c r="A505" s="40" t="s">
        <v>598</v>
      </c>
      <c r="B505" s="48" t="str">
        <f>VLOOKUP(A505,'GPCM-Cust'!$A$2:$C$874,3,FALSE)</f>
        <v>ELC</v>
      </c>
      <c r="C505" s="40" t="s">
        <v>12</v>
      </c>
      <c r="D505" s="41" t="str">
        <f t="shared" si="15"/>
        <v>MK171M - ARLM - AR</v>
      </c>
      <c r="E505" s="28">
        <v>669</v>
      </c>
      <c r="F505" s="26" t="str">
        <f t="shared" si="14"/>
        <v>ELC669</v>
      </c>
      <c r="G505" s="29" t="e">
        <f>VLOOKUP(Sector_Cust_Loc!D505,Customer!$D$2:$I$821,6,FALSE)</f>
        <v>#N/A</v>
      </c>
      <c r="H505" s="30">
        <v>0</v>
      </c>
      <c r="I505" s="30">
        <v>0</v>
      </c>
    </row>
    <row r="506" spans="1:9">
      <c r="A506" s="40" t="s">
        <v>599</v>
      </c>
      <c r="B506" s="48" t="str">
        <f>VLOOKUP(A506,'GPCM-Cust'!$A$2:$C$874,3,FALSE)</f>
        <v>ELC</v>
      </c>
      <c r="C506" s="40" t="s">
        <v>76</v>
      </c>
      <c r="D506" s="41" t="str">
        <f t="shared" si="15"/>
        <v>MK173M - STHN - MS</v>
      </c>
      <c r="E506" s="28">
        <v>673</v>
      </c>
      <c r="F506" s="26" t="str">
        <f t="shared" si="14"/>
        <v>ELC673</v>
      </c>
      <c r="G506" s="29" t="e">
        <f>VLOOKUP(Sector_Cust_Loc!D506,Customer!$D$2:$I$821,6,FALSE)</f>
        <v>#N/A</v>
      </c>
      <c r="H506" s="30">
        <v>0</v>
      </c>
      <c r="I506" s="30">
        <v>0</v>
      </c>
    </row>
    <row r="507" spans="1:9">
      <c r="A507" s="40" t="s">
        <v>600</v>
      </c>
      <c r="B507" s="48" t="str">
        <f>VLOOKUP(A507,'GPCM-Cust'!$A$2:$C$874,3,FALSE)</f>
        <v>ELC</v>
      </c>
      <c r="C507" s="40" t="s">
        <v>177</v>
      </c>
      <c r="D507" s="41" t="str">
        <f t="shared" si="15"/>
        <v>MK179M - SPPN - MO</v>
      </c>
      <c r="E507" s="28">
        <v>718</v>
      </c>
      <c r="F507" s="26" t="str">
        <f t="shared" si="14"/>
        <v>ELC718</v>
      </c>
      <c r="G507" s="29" t="e">
        <f>VLOOKUP(Sector_Cust_Loc!D507,Customer!$D$2:$I$821,6,FALSE)</f>
        <v>#N/A</v>
      </c>
      <c r="H507" s="30">
        <v>0</v>
      </c>
      <c r="I507" s="30">
        <v>0</v>
      </c>
    </row>
    <row r="508" spans="1:9">
      <c r="A508" s="40" t="s">
        <v>601</v>
      </c>
      <c r="B508" s="48" t="str">
        <f>VLOOKUP(A508,'GPCM-Cust'!$A$2:$C$874,3,FALSE)</f>
        <v>ELC</v>
      </c>
      <c r="C508" s="40" t="s">
        <v>18</v>
      </c>
      <c r="D508" s="41" t="str">
        <f t="shared" si="15"/>
        <v>MK180M - SPPN - KS</v>
      </c>
      <c r="E508" s="28">
        <v>674</v>
      </c>
      <c r="F508" s="26" t="str">
        <f t="shared" si="14"/>
        <v>ELC674</v>
      </c>
      <c r="G508" s="29" t="e">
        <f>VLOOKUP(Sector_Cust_Loc!D508,Customer!$D$2:$I$821,6,FALSE)</f>
        <v>#N/A</v>
      </c>
      <c r="H508" s="30">
        <v>0</v>
      </c>
      <c r="I508" s="30">
        <v>0</v>
      </c>
    </row>
    <row r="509" spans="1:9">
      <c r="A509" s="40" t="s">
        <v>602</v>
      </c>
      <c r="B509" s="48" t="str">
        <f>VLOOKUP(A509,'GPCM-Cust'!$A$2:$C$874,3,FALSE)</f>
        <v>ELC</v>
      </c>
      <c r="C509" s="40" t="s">
        <v>83</v>
      </c>
      <c r="D509" s="41" t="str">
        <f t="shared" si="15"/>
        <v>MK189M - SOLA</v>
      </c>
      <c r="E509" s="28">
        <v>676</v>
      </c>
      <c r="F509" s="26" t="str">
        <f t="shared" si="14"/>
        <v>ELC676</v>
      </c>
      <c r="G509" s="29" t="e">
        <f>VLOOKUP(Sector_Cust_Loc!D509,Customer!$D$2:$I$821,6,FALSE)</f>
        <v>#N/A</v>
      </c>
      <c r="H509" s="30">
        <v>0</v>
      </c>
      <c r="I509" s="30">
        <v>0</v>
      </c>
    </row>
    <row r="510" spans="1:9">
      <c r="A510" s="40" t="s">
        <v>603</v>
      </c>
      <c r="B510" s="48" t="str">
        <f>VLOOKUP(A510,'GPCM-Cust'!$A$2:$C$874,3,FALSE)</f>
        <v>ELC</v>
      </c>
      <c r="C510" s="40" t="s">
        <v>16</v>
      </c>
      <c r="D510" s="41" t="str">
        <f t="shared" si="15"/>
        <v>MK193M - SPPW - OK</v>
      </c>
      <c r="E510" s="28">
        <v>679</v>
      </c>
      <c r="F510" s="26" t="str">
        <f t="shared" si="14"/>
        <v>ELC679</v>
      </c>
      <c r="G510" s="29" t="e">
        <f>VLOOKUP(Sector_Cust_Loc!D510,Customer!$D$2:$I$821,6,FALSE)</f>
        <v>#N/A</v>
      </c>
      <c r="H510" s="30">
        <v>0</v>
      </c>
      <c r="I510" s="30">
        <v>0</v>
      </c>
    </row>
    <row r="511" spans="1:9">
      <c r="A511" s="40" t="s">
        <v>604</v>
      </c>
      <c r="B511" s="48" t="str">
        <f>VLOOKUP(A511,'GPCM-Cust'!$A$2:$C$874,3,FALSE)</f>
        <v>ELC</v>
      </c>
      <c r="C511" s="40" t="s">
        <v>251</v>
      </c>
      <c r="D511" s="41" t="str">
        <f t="shared" si="15"/>
        <v>MK200M - SALB</v>
      </c>
      <c r="E511" s="28">
        <v>701</v>
      </c>
      <c r="F511" s="26" t="str">
        <f t="shared" si="14"/>
        <v>ELC701</v>
      </c>
      <c r="G511" s="29" t="e">
        <f>VLOOKUP(Sector_Cust_Loc!D511,Customer!$D$2:$I$821,6,FALSE)</f>
        <v>#N/A</v>
      </c>
      <c r="H511" s="30">
        <v>0</v>
      </c>
      <c r="I511" s="30">
        <v>0</v>
      </c>
    </row>
    <row r="512" spans="1:9">
      <c r="A512" s="40" t="s">
        <v>605</v>
      </c>
      <c r="B512" s="48" t="str">
        <f>VLOOKUP(A512,'GPCM-Cust'!$A$2:$C$874,3,FALSE)</f>
        <v>ELC</v>
      </c>
      <c r="C512" s="40" t="s">
        <v>47</v>
      </c>
      <c r="D512" s="41" t="str">
        <f t="shared" si="15"/>
        <v>MK201M - AZNM - AZ</v>
      </c>
      <c r="E512" s="28">
        <v>681</v>
      </c>
      <c r="F512" s="26" t="str">
        <f t="shared" si="14"/>
        <v>ELC681</v>
      </c>
      <c r="G512" s="29" t="e">
        <f>VLOOKUP(Sector_Cust_Loc!D512,Customer!$D$2:$I$821,6,FALSE)</f>
        <v>#N/A</v>
      </c>
      <c r="H512" s="30">
        <v>0</v>
      </c>
      <c r="I512" s="30">
        <v>0</v>
      </c>
    </row>
    <row r="513" spans="1:9">
      <c r="A513" s="40" t="s">
        <v>606</v>
      </c>
      <c r="B513" s="48" t="str">
        <f>VLOOKUP(A513,'GPCM-Cust'!$A$2:$C$874,3,FALSE)</f>
        <v>ELC</v>
      </c>
      <c r="C513" s="40" t="s">
        <v>47</v>
      </c>
      <c r="D513" s="41" t="str">
        <f t="shared" si="15"/>
        <v>MK202M - AZNM - AZ</v>
      </c>
      <c r="E513" s="28">
        <v>682</v>
      </c>
      <c r="F513" s="26" t="str">
        <f t="shared" si="14"/>
        <v>ELC682</v>
      </c>
      <c r="G513" s="29" t="e">
        <f>VLOOKUP(Sector_Cust_Loc!D513,Customer!$D$2:$I$821,6,FALSE)</f>
        <v>#N/A</v>
      </c>
      <c r="H513" s="30">
        <v>0</v>
      </c>
      <c r="I513" s="30">
        <v>0</v>
      </c>
    </row>
    <row r="514" spans="1:9">
      <c r="A514" s="40" t="s">
        <v>607</v>
      </c>
      <c r="B514" s="48" t="str">
        <f>VLOOKUP(A514,'GPCM-Cust'!$A$2:$C$874,3,FALSE)</f>
        <v>ELC</v>
      </c>
      <c r="C514" s="40" t="s">
        <v>89</v>
      </c>
      <c r="D514" s="41" t="str">
        <f t="shared" si="15"/>
        <v>MK205M - AZNM - NM</v>
      </c>
      <c r="E514" s="28">
        <v>683</v>
      </c>
      <c r="F514" s="26" t="str">
        <f t="shared" ref="F514:F577" si="16">CONCATENATE(B514,E514)</f>
        <v>ELC683</v>
      </c>
      <c r="G514" s="29" t="e">
        <f>VLOOKUP(Sector_Cust_Loc!D514,Customer!$D$2:$I$821,6,FALSE)</f>
        <v>#N/A</v>
      </c>
      <c r="H514" s="30">
        <v>0</v>
      </c>
      <c r="I514" s="30">
        <v>0</v>
      </c>
    </row>
    <row r="515" spans="1:9">
      <c r="A515" s="40" t="s">
        <v>608</v>
      </c>
      <c r="B515" s="48" t="str">
        <f>VLOOKUP(A515,'GPCM-Cust'!$A$2:$C$874,3,FALSE)</f>
        <v>ELC</v>
      </c>
      <c r="C515" s="40" t="s">
        <v>253</v>
      </c>
      <c r="D515" s="41" t="str">
        <f t="shared" ref="D515:D578" si="17">CONCATENATE(A515,C515)</f>
        <v>MK214M - BCSW</v>
      </c>
      <c r="E515" s="28">
        <v>3254</v>
      </c>
      <c r="F515" s="26" t="str">
        <f t="shared" si="16"/>
        <v>ELC3254</v>
      </c>
      <c r="G515" s="29" t="e">
        <f>VLOOKUP(Sector_Cust_Loc!D515,Customer!$D$2:$I$821,6,FALSE)</f>
        <v>#N/A</v>
      </c>
      <c r="H515" s="30">
        <v>0</v>
      </c>
      <c r="I515" s="30">
        <v>0</v>
      </c>
    </row>
    <row r="516" spans="1:9">
      <c r="A516" s="40" t="s">
        <v>609</v>
      </c>
      <c r="B516" s="48" t="str">
        <f>VLOOKUP(A516,'GPCM-Cust'!$A$2:$C$874,3,FALSE)</f>
        <v>ELC</v>
      </c>
      <c r="C516" s="40" t="s">
        <v>129</v>
      </c>
      <c r="D516" s="41" t="str">
        <f t="shared" si="17"/>
        <v>MK216M - MDKT - MT</v>
      </c>
      <c r="E516" s="28">
        <v>684</v>
      </c>
      <c r="F516" s="26" t="str">
        <f t="shared" si="16"/>
        <v>ELC684</v>
      </c>
      <c r="G516" s="29" t="e">
        <f>VLOOKUP(Sector_Cust_Loc!D516,Customer!$D$2:$I$821,6,FALSE)</f>
        <v>#N/A</v>
      </c>
      <c r="H516" s="30">
        <v>0</v>
      </c>
      <c r="I516" s="30">
        <v>0</v>
      </c>
    </row>
    <row r="517" spans="1:9">
      <c r="A517" s="40" t="s">
        <v>610</v>
      </c>
      <c r="B517" s="48" t="str">
        <f>VLOOKUP(A517,'GPCM-Cust'!$A$2:$C$874,3,FALSE)</f>
        <v>ELC</v>
      </c>
      <c r="C517" s="40" t="s">
        <v>147</v>
      </c>
      <c r="D517" s="41" t="str">
        <f t="shared" si="17"/>
        <v>MK220M - WNCA</v>
      </c>
      <c r="E517" s="28">
        <v>685</v>
      </c>
      <c r="F517" s="26" t="str">
        <f t="shared" si="16"/>
        <v>ELC685</v>
      </c>
      <c r="G517" s="29" t="e">
        <f>VLOOKUP(Sector_Cust_Loc!D517,Customer!$D$2:$I$821,6,FALSE)</f>
        <v>#N/A</v>
      </c>
      <c r="H517" s="30">
        <v>0</v>
      </c>
      <c r="I517" s="30">
        <v>0</v>
      </c>
    </row>
    <row r="518" spans="1:9">
      <c r="A518" s="40" t="s">
        <v>611</v>
      </c>
      <c r="B518" s="48" t="str">
        <f>VLOOKUP(A518,'GPCM-Cust'!$A$2:$C$874,3,FALSE)</f>
        <v>ELC</v>
      </c>
      <c r="C518" s="40" t="s">
        <v>167</v>
      </c>
      <c r="D518" s="41" t="str">
        <f t="shared" si="17"/>
        <v>MK221M - SCSN</v>
      </c>
      <c r="E518" s="28">
        <v>758</v>
      </c>
      <c r="F518" s="26" t="str">
        <f t="shared" si="16"/>
        <v>ELC758</v>
      </c>
      <c r="G518" s="29" t="e">
        <f>VLOOKUP(Sector_Cust_Loc!D518,Customer!$D$2:$I$821,6,FALSE)</f>
        <v>#N/A</v>
      </c>
      <c r="H518" s="30">
        <v>0</v>
      </c>
      <c r="I518" s="30">
        <v>0</v>
      </c>
    </row>
    <row r="519" spans="1:9">
      <c r="A519" s="40" t="s">
        <v>612</v>
      </c>
      <c r="B519" s="48" t="str">
        <f>VLOOKUP(A519,'GPCM-Cust'!$A$2:$C$874,3,FALSE)</f>
        <v>ELC</v>
      </c>
      <c r="C519" s="40" t="s">
        <v>147</v>
      </c>
      <c r="D519" s="41" t="str">
        <f t="shared" si="17"/>
        <v>MK222M - WNCA</v>
      </c>
      <c r="E519" s="28">
        <v>715</v>
      </c>
      <c r="F519" s="26" t="str">
        <f t="shared" si="16"/>
        <v>ELC715</v>
      </c>
      <c r="G519" s="29" t="e">
        <f>VLOOKUP(Sector_Cust_Loc!D519,Customer!$D$2:$I$821,6,FALSE)</f>
        <v>#N/A</v>
      </c>
      <c r="H519" s="30">
        <v>0</v>
      </c>
      <c r="I519" s="30">
        <v>0</v>
      </c>
    </row>
    <row r="520" spans="1:9">
      <c r="A520" s="40" t="s">
        <v>613</v>
      </c>
      <c r="B520" s="48" t="str">
        <f>VLOOKUP(A520,'GPCM-Cust'!$A$2:$C$874,3,FALSE)</f>
        <v>ELC</v>
      </c>
      <c r="C520" s="40" t="s">
        <v>169</v>
      </c>
      <c r="D520" s="41" t="str">
        <f t="shared" si="17"/>
        <v>MK227M - NONV</v>
      </c>
      <c r="E520" s="28">
        <v>686</v>
      </c>
      <c r="F520" s="26" t="str">
        <f t="shared" si="16"/>
        <v>ELC686</v>
      </c>
      <c r="G520" s="29" t="e">
        <f>VLOOKUP(Sector_Cust_Loc!D520,Customer!$D$2:$I$821,6,FALSE)</f>
        <v>#N/A</v>
      </c>
      <c r="H520" s="30">
        <v>0</v>
      </c>
      <c r="I520" s="30">
        <v>0</v>
      </c>
    </row>
    <row r="521" spans="1:9">
      <c r="A521" s="40" t="s">
        <v>614</v>
      </c>
      <c r="B521" s="48" t="str">
        <f>VLOOKUP(A521,'GPCM-Cust'!$A$2:$C$874,3,FALSE)</f>
        <v>ELC</v>
      </c>
      <c r="C521" s="40" t="s">
        <v>194</v>
      </c>
      <c r="D521" s="41" t="str">
        <f t="shared" si="17"/>
        <v>MK228M - NIEW - WA</v>
      </c>
      <c r="E521" s="28">
        <v>707</v>
      </c>
      <c r="F521" s="26" t="str">
        <f t="shared" si="16"/>
        <v>ELC707</v>
      </c>
      <c r="G521" s="29" t="e">
        <f>VLOOKUP(Sector_Cust_Loc!D521,Customer!$D$2:$I$821,6,FALSE)</f>
        <v>#N/A</v>
      </c>
      <c r="H521" s="30">
        <v>0</v>
      </c>
      <c r="I521" s="30">
        <v>0</v>
      </c>
    </row>
    <row r="522" spans="1:9">
      <c r="A522" s="40" t="s">
        <v>615</v>
      </c>
      <c r="B522" s="48" t="str">
        <f>VLOOKUP(A522,'GPCM-Cust'!$A$2:$C$874,3,FALSE)</f>
        <v>ELC</v>
      </c>
      <c r="C522" s="40" t="s">
        <v>30</v>
      </c>
      <c r="D522" s="41" t="str">
        <f t="shared" si="17"/>
        <v>MK233M - PCNW - WA</v>
      </c>
      <c r="E522" s="28">
        <v>687</v>
      </c>
      <c r="F522" s="26" t="str">
        <f t="shared" si="16"/>
        <v>ELC687</v>
      </c>
      <c r="G522" s="29" t="e">
        <f>VLOOKUP(Sector_Cust_Loc!D522,Customer!$D$2:$I$821,6,FALSE)</f>
        <v>#N/A</v>
      </c>
      <c r="H522" s="30">
        <v>0</v>
      </c>
      <c r="I522" s="30">
        <v>0</v>
      </c>
    </row>
    <row r="523" spans="1:9">
      <c r="A523" s="40" t="s">
        <v>616</v>
      </c>
      <c r="B523" s="48" t="str">
        <f>VLOOKUP(A523,'GPCM-Cust'!$A$2:$C$874,3,FALSE)</f>
        <v>ELC</v>
      </c>
      <c r="C523" s="40" t="s">
        <v>194</v>
      </c>
      <c r="D523" s="41" t="str">
        <f t="shared" si="17"/>
        <v>MK236M - NIEW - WA</v>
      </c>
      <c r="E523" s="28">
        <v>689</v>
      </c>
      <c r="F523" s="26" t="str">
        <f t="shared" si="16"/>
        <v>ELC689</v>
      </c>
      <c r="G523" s="29" t="e">
        <f>VLOOKUP(Sector_Cust_Loc!D523,Customer!$D$2:$I$821,6,FALSE)</f>
        <v>#N/A</v>
      </c>
      <c r="H523" s="30">
        <v>0</v>
      </c>
      <c r="I523" s="30">
        <v>0</v>
      </c>
    </row>
    <row r="524" spans="1:9">
      <c r="A524" s="40" t="s">
        <v>617</v>
      </c>
      <c r="B524" s="48" t="str">
        <f>VLOOKUP(A524,'GPCM-Cust'!$A$2:$C$874,3,FALSE)</f>
        <v>ELC</v>
      </c>
      <c r="C524" s="40" t="s">
        <v>29</v>
      </c>
      <c r="D524" s="41" t="str">
        <f t="shared" si="17"/>
        <v>MK238M - PCNW - OR</v>
      </c>
      <c r="E524" s="28">
        <v>722</v>
      </c>
      <c r="F524" s="26" t="str">
        <f t="shared" si="16"/>
        <v>ELC722</v>
      </c>
      <c r="G524" s="29" t="e">
        <f>VLOOKUP(Sector_Cust_Loc!D524,Customer!$D$2:$I$821,6,FALSE)</f>
        <v>#N/A</v>
      </c>
      <c r="H524" s="30">
        <v>0</v>
      </c>
      <c r="I524" s="30">
        <v>0</v>
      </c>
    </row>
    <row r="525" spans="1:9">
      <c r="A525" s="40" t="s">
        <v>618</v>
      </c>
      <c r="B525" s="48" t="str">
        <f>VLOOKUP(A525,'GPCM-Cust'!$A$2:$C$874,3,FALSE)</f>
        <v>ELC</v>
      </c>
      <c r="C525" s="40" t="s">
        <v>167</v>
      </c>
      <c r="D525" s="41" t="str">
        <f t="shared" si="17"/>
        <v>MK243M - SCSN</v>
      </c>
      <c r="E525" s="28">
        <v>691</v>
      </c>
      <c r="F525" s="26" t="str">
        <f t="shared" si="16"/>
        <v>ELC691</v>
      </c>
      <c r="G525" s="29" t="e">
        <f>VLOOKUP(Sector_Cust_Loc!D525,Customer!$D$2:$I$821,6,FALSE)</f>
        <v>#N/A</v>
      </c>
      <c r="H525" s="30">
        <v>0</v>
      </c>
      <c r="I525" s="30">
        <v>0</v>
      </c>
    </row>
    <row r="526" spans="1:9">
      <c r="A526" s="40" t="s">
        <v>619</v>
      </c>
      <c r="B526" s="48" t="str">
        <f>VLOOKUP(A526,'GPCM-Cust'!$A$2:$C$874,3,FALSE)</f>
        <v>ELC</v>
      </c>
      <c r="C526" s="40" t="s">
        <v>181</v>
      </c>
      <c r="D526" s="41" t="str">
        <f t="shared" si="17"/>
        <v>MK246M - SONV</v>
      </c>
      <c r="E526" s="28">
        <v>3265</v>
      </c>
      <c r="F526" s="26" t="str">
        <f t="shared" si="16"/>
        <v>ELC3265</v>
      </c>
      <c r="G526" s="29" t="e">
        <f>VLOOKUP(Sector_Cust_Loc!D526,Customer!$D$2:$I$821,6,FALSE)</f>
        <v>#N/A</v>
      </c>
      <c r="H526" s="30">
        <v>0</v>
      </c>
      <c r="I526" s="30">
        <v>0</v>
      </c>
    </row>
    <row r="527" spans="1:9">
      <c r="A527" s="40" t="s">
        <v>620</v>
      </c>
      <c r="B527" s="48" t="str">
        <f>VLOOKUP(A527,'GPCM-Cust'!$A$2:$C$874,3,FALSE)</f>
        <v>ELC</v>
      </c>
      <c r="C527" s="40" t="s">
        <v>167</v>
      </c>
      <c r="D527" s="41" t="str">
        <f t="shared" si="17"/>
        <v>MK250M - SCSN</v>
      </c>
      <c r="E527" s="28">
        <v>695</v>
      </c>
      <c r="F527" s="26" t="str">
        <f t="shared" si="16"/>
        <v>ELC695</v>
      </c>
      <c r="G527" s="29" t="e">
        <f>VLOOKUP(Sector_Cust_Loc!D527,Customer!$D$2:$I$821,6,FALSE)</f>
        <v>#N/A</v>
      </c>
      <c r="H527" s="30">
        <v>0</v>
      </c>
      <c r="I527" s="30">
        <v>0</v>
      </c>
    </row>
    <row r="528" spans="1:9">
      <c r="A528" s="40" t="s">
        <v>621</v>
      </c>
      <c r="B528" s="48" t="str">
        <f>VLOOKUP(A528,'GPCM-Cust'!$A$2:$C$874,3,FALSE)</f>
        <v>ELC</v>
      </c>
      <c r="C528" s="40" t="s">
        <v>167</v>
      </c>
      <c r="D528" s="41" t="str">
        <f t="shared" si="17"/>
        <v>MK251M - SCSN</v>
      </c>
      <c r="E528" s="28">
        <v>696</v>
      </c>
      <c r="F528" s="26" t="str">
        <f t="shared" si="16"/>
        <v>ELC696</v>
      </c>
      <c r="G528" s="29" t="e">
        <f>VLOOKUP(Sector_Cust_Loc!D528,Customer!$D$2:$I$821,6,FALSE)</f>
        <v>#N/A</v>
      </c>
      <c r="H528" s="30">
        <v>0</v>
      </c>
      <c r="I528" s="30">
        <v>0</v>
      </c>
    </row>
    <row r="529" spans="1:9">
      <c r="A529" s="40" t="s">
        <v>622</v>
      </c>
      <c r="B529" s="48" t="str">
        <f>VLOOKUP(A529,'GPCM-Cust'!$A$2:$C$874,3,FALSE)</f>
        <v>ELC</v>
      </c>
      <c r="C529" s="40" t="s">
        <v>193</v>
      </c>
      <c r="D529" s="41" t="str">
        <f t="shared" si="17"/>
        <v>MK253M - NIEW - ID</v>
      </c>
      <c r="E529" s="28">
        <v>690</v>
      </c>
      <c r="F529" s="26" t="str">
        <f t="shared" si="16"/>
        <v>ELC690</v>
      </c>
      <c r="G529" s="29" t="e">
        <f>VLOOKUP(Sector_Cust_Loc!D529,Customer!$D$2:$I$821,6,FALSE)</f>
        <v>#N/A</v>
      </c>
      <c r="H529" s="30">
        <v>0</v>
      </c>
      <c r="I529" s="30">
        <v>0</v>
      </c>
    </row>
    <row r="530" spans="1:9">
      <c r="A530" s="40" t="s">
        <v>623</v>
      </c>
      <c r="B530" s="48" t="str">
        <f>VLOOKUP(A530,'GPCM-Cust'!$A$2:$C$874,3,FALSE)</f>
        <v>ELC</v>
      </c>
      <c r="C530" s="40" t="s">
        <v>98</v>
      </c>
      <c r="D530" s="41" t="str">
        <f t="shared" si="17"/>
        <v>MK254M - SOID - ID</v>
      </c>
      <c r="E530" s="28">
        <v>697</v>
      </c>
      <c r="F530" s="26" t="str">
        <f t="shared" si="16"/>
        <v>ELC697</v>
      </c>
      <c r="G530" s="29" t="e">
        <f>VLOOKUP(Sector_Cust_Loc!D530,Customer!$D$2:$I$821,6,FALSE)</f>
        <v>#N/A</v>
      </c>
      <c r="H530" s="30">
        <v>0</v>
      </c>
      <c r="I530" s="30">
        <v>0</v>
      </c>
    </row>
    <row r="531" spans="1:9">
      <c r="A531" s="40" t="s">
        <v>624</v>
      </c>
      <c r="B531" s="48" t="str">
        <f>VLOOKUP(A531,'GPCM-Cust'!$A$2:$C$874,3,FALSE)</f>
        <v>ELC</v>
      </c>
      <c r="C531" s="40" t="s">
        <v>132</v>
      </c>
      <c r="D531" s="41" t="str">
        <f t="shared" si="17"/>
        <v>MK256M - WUTA</v>
      </c>
      <c r="E531" s="28">
        <v>698</v>
      </c>
      <c r="F531" s="26" t="str">
        <f t="shared" si="16"/>
        <v>ELC698</v>
      </c>
      <c r="G531" s="29" t="e">
        <f>VLOOKUP(Sector_Cust_Loc!D531,Customer!$D$2:$I$821,6,FALSE)</f>
        <v>#N/A</v>
      </c>
      <c r="H531" s="30">
        <v>0</v>
      </c>
      <c r="I531" s="30">
        <v>0</v>
      </c>
    </row>
    <row r="532" spans="1:9">
      <c r="A532" s="40" t="s">
        <v>625</v>
      </c>
      <c r="B532" s="48" t="str">
        <f>VLOOKUP(A532,'GPCM-Cust'!$A$2:$C$874,3,FALSE)</f>
        <v>ELC</v>
      </c>
      <c r="C532" s="40" t="s">
        <v>52</v>
      </c>
      <c r="D532" s="41" t="str">
        <f t="shared" si="17"/>
        <v>MK262M - WECO</v>
      </c>
      <c r="E532" s="28">
        <v>699</v>
      </c>
      <c r="F532" s="26" t="str">
        <f t="shared" si="16"/>
        <v>ELC699</v>
      </c>
      <c r="G532" s="29" t="e">
        <f>VLOOKUP(Sector_Cust_Loc!D532,Customer!$D$2:$I$821,6,FALSE)</f>
        <v>#N/A</v>
      </c>
      <c r="H532" s="30">
        <v>0</v>
      </c>
      <c r="I532" s="30">
        <v>0</v>
      </c>
    </row>
    <row r="533" spans="1:9">
      <c r="A533" s="40" t="s">
        <v>626</v>
      </c>
      <c r="B533" s="48" t="str">
        <f>VLOOKUP(A533,'GPCM-Cust'!$A$2:$C$874,3,FALSE)</f>
        <v>ELC</v>
      </c>
      <c r="C533" s="40" t="s">
        <v>161</v>
      </c>
      <c r="D533" s="41" t="str">
        <f t="shared" si="17"/>
        <v>MK263M - WWCO</v>
      </c>
      <c r="E533" s="28">
        <v>700</v>
      </c>
      <c r="F533" s="26" t="str">
        <f t="shared" si="16"/>
        <v>ELC700</v>
      </c>
      <c r="G533" s="29" t="e">
        <f>VLOOKUP(Sector_Cust_Loc!D533,Customer!$D$2:$I$821,6,FALSE)</f>
        <v>#N/A</v>
      </c>
      <c r="H533" s="30">
        <v>0</v>
      </c>
      <c r="I533" s="30">
        <v>0</v>
      </c>
    </row>
    <row r="534" spans="1:9">
      <c r="A534" s="40" t="s">
        <v>627</v>
      </c>
      <c r="B534" s="48" t="str">
        <f>VLOOKUP(A534,'GPCM-Cust'!$A$2:$C$874,3,FALSE)</f>
        <v>ELC</v>
      </c>
      <c r="C534" s="40" t="s">
        <v>41</v>
      </c>
      <c r="D534" s="41" t="str">
        <f t="shared" si="17"/>
        <v>MK267M - WWYM</v>
      </c>
      <c r="E534" s="28">
        <v>712</v>
      </c>
      <c r="F534" s="26" t="str">
        <f t="shared" si="16"/>
        <v>ELC712</v>
      </c>
      <c r="G534" s="29" t="e">
        <f>VLOOKUP(Sector_Cust_Loc!D534,Customer!$D$2:$I$821,6,FALSE)</f>
        <v>#N/A</v>
      </c>
      <c r="H534" s="30">
        <v>0</v>
      </c>
      <c r="I534" s="30">
        <v>0</v>
      </c>
    </row>
    <row r="535" spans="1:9">
      <c r="A535" s="40" t="s">
        <v>628</v>
      </c>
      <c r="B535" s="48" t="str">
        <f>VLOOKUP(A535,'GPCM-Cust'!$A$2:$C$874,3,FALSE)</f>
        <v>ELC</v>
      </c>
      <c r="C535" s="40" t="s">
        <v>326</v>
      </c>
      <c r="D535" s="41" t="str">
        <f t="shared" si="17"/>
        <v>MK268M - SPPN - TX</v>
      </c>
      <c r="E535" s="31">
        <v>703</v>
      </c>
      <c r="F535" s="35" t="str">
        <f t="shared" si="16"/>
        <v>ELC703</v>
      </c>
      <c r="G535" s="36" t="e">
        <f>VLOOKUP(Sector_Cust_Loc!D535,Customer!$D$2:$I$821,6,FALSE)</f>
        <v>#N/A</v>
      </c>
      <c r="H535" s="36">
        <v>0</v>
      </c>
      <c r="I535" s="36">
        <v>0</v>
      </c>
    </row>
    <row r="536" spans="1:9">
      <c r="A536" s="40" t="s">
        <v>629</v>
      </c>
      <c r="B536" s="48" t="str">
        <f>VLOOKUP(A536,'GPCM-Cust'!$A$2:$C$874,3,FALSE)</f>
        <v>ELC</v>
      </c>
      <c r="C536" s="40" t="s">
        <v>328</v>
      </c>
      <c r="D536" s="41" t="str">
        <f t="shared" si="17"/>
        <v>MK269M - ERCS</v>
      </c>
      <c r="E536" s="28">
        <v>3877</v>
      </c>
      <c r="F536" s="26" t="str">
        <f t="shared" si="16"/>
        <v>ELC3877</v>
      </c>
      <c r="G536" s="29" t="e">
        <f>VLOOKUP(Sector_Cust_Loc!D536,Customer!$D$2:$I$821,6,FALSE)</f>
        <v>#N/A</v>
      </c>
      <c r="H536" s="30">
        <v>0</v>
      </c>
      <c r="I536" s="30">
        <v>0</v>
      </c>
    </row>
    <row r="537" spans="1:9">
      <c r="A537" s="40" t="s">
        <v>630</v>
      </c>
      <c r="B537" s="48" t="str">
        <f>VLOOKUP(A537,'GPCM-Cust'!$A$2:$C$874,3,FALSE)</f>
        <v>ELC</v>
      </c>
      <c r="C537" s="40" t="s">
        <v>70</v>
      </c>
      <c r="D537" s="41" t="str">
        <f t="shared" si="17"/>
        <v>MK270M - PJME - NJ</v>
      </c>
      <c r="E537" s="28">
        <v>3878</v>
      </c>
      <c r="F537" s="26" t="str">
        <f t="shared" si="16"/>
        <v>ELC3878</v>
      </c>
      <c r="G537" s="29" t="e">
        <f>VLOOKUP(Sector_Cust_Loc!D537,Customer!$D$2:$I$821,6,FALSE)</f>
        <v>#N/A</v>
      </c>
      <c r="H537" s="30">
        <v>0</v>
      </c>
      <c r="I537" s="30">
        <v>0</v>
      </c>
    </row>
    <row r="538" spans="1:9">
      <c r="A538" s="40" t="s">
        <v>631</v>
      </c>
      <c r="B538" s="48" t="str">
        <f>VLOOKUP(A538,'GPCM-Cust'!$A$2:$C$874,3,FALSE)</f>
        <v>ELC</v>
      </c>
      <c r="C538" s="40" t="s">
        <v>204</v>
      </c>
      <c r="D538" s="41" t="str">
        <f t="shared" si="17"/>
        <v>MK273M - WBRC</v>
      </c>
      <c r="E538" s="28">
        <v>3245</v>
      </c>
      <c r="F538" s="26" t="str">
        <f t="shared" si="16"/>
        <v>ELC3245</v>
      </c>
      <c r="G538" s="29" t="e">
        <f>VLOOKUP(Sector_Cust_Loc!D538,Customer!$D$2:$I$821,6,FALSE)</f>
        <v>#N/A</v>
      </c>
      <c r="H538" s="30">
        <v>0</v>
      </c>
      <c r="I538" s="30">
        <v>0</v>
      </c>
    </row>
    <row r="539" spans="1:9">
      <c r="A539" s="40" t="s">
        <v>632</v>
      </c>
      <c r="B539" s="48" t="str">
        <f>VLOOKUP(A539,'GPCM-Cust'!$A$2:$C$874,3,FALSE)</f>
        <v>ELC</v>
      </c>
      <c r="C539" s="40" t="s">
        <v>210</v>
      </c>
      <c r="D539" s="41" t="str">
        <f t="shared" si="17"/>
        <v>MK275M - ONNDA</v>
      </c>
      <c r="E539" s="28">
        <v>3261</v>
      </c>
      <c r="F539" s="26" t="str">
        <f t="shared" si="16"/>
        <v>ELC3261</v>
      </c>
      <c r="G539" s="29" t="e">
        <f>VLOOKUP(Sector_Cust_Loc!D539,Customer!$D$2:$I$821,6,FALSE)</f>
        <v>#N/A</v>
      </c>
      <c r="H539" s="30">
        <v>0</v>
      </c>
      <c r="I539" s="30">
        <v>0</v>
      </c>
    </row>
    <row r="540" spans="1:9">
      <c r="A540" s="40" t="s">
        <v>633</v>
      </c>
      <c r="B540" s="48" t="str">
        <f>VLOOKUP(A540,'GPCM-Cust'!$A$2:$C$874,3,FALSE)</f>
        <v>ELC</v>
      </c>
      <c r="C540" s="40" t="s">
        <v>212</v>
      </c>
      <c r="D540" s="41" t="str">
        <f t="shared" si="17"/>
        <v>MK276M - ONEDA</v>
      </c>
      <c r="E540" s="28">
        <v>3256</v>
      </c>
      <c r="F540" s="26" t="str">
        <f t="shared" si="16"/>
        <v>ELC3256</v>
      </c>
      <c r="G540" s="29" t="e">
        <f>VLOOKUP(Sector_Cust_Loc!D540,Customer!$D$2:$I$821,6,FALSE)</f>
        <v>#N/A</v>
      </c>
      <c r="H540" s="30">
        <v>0</v>
      </c>
      <c r="I540" s="30">
        <v>0</v>
      </c>
    </row>
    <row r="541" spans="1:9">
      <c r="A541" s="40" t="s">
        <v>634</v>
      </c>
      <c r="B541" s="48" t="str">
        <f>VLOOKUP(A541,'GPCM-Cust'!$A$2:$C$874,3,FALSE)</f>
        <v>ELC</v>
      </c>
      <c r="C541" s="40" t="s">
        <v>214</v>
      </c>
      <c r="D541" s="41" t="str">
        <f t="shared" si="17"/>
        <v>MK277M - ONNCDA</v>
      </c>
      <c r="E541" s="28">
        <v>3257</v>
      </c>
      <c r="F541" s="26" t="str">
        <f t="shared" si="16"/>
        <v>ELC3257</v>
      </c>
      <c r="G541" s="29" t="e">
        <f>VLOOKUP(Sector_Cust_Loc!D541,Customer!$D$2:$I$821,6,FALSE)</f>
        <v>#N/A</v>
      </c>
      <c r="H541" s="30">
        <v>0</v>
      </c>
      <c r="I541" s="30">
        <v>0</v>
      </c>
    </row>
    <row r="542" spans="1:9">
      <c r="A542" s="40" t="s">
        <v>635</v>
      </c>
      <c r="B542" s="48" t="str">
        <f>VLOOKUP(A542,'GPCM-Cust'!$A$2:$C$874,3,FALSE)</f>
        <v>ELC</v>
      </c>
      <c r="C542" s="40" t="s">
        <v>216</v>
      </c>
      <c r="D542" s="41" t="str">
        <f t="shared" si="17"/>
        <v>MK278M - ONCDA</v>
      </c>
      <c r="E542" s="28">
        <v>3258</v>
      </c>
      <c r="F542" s="26" t="str">
        <f t="shared" si="16"/>
        <v>ELC3258</v>
      </c>
      <c r="G542" s="29" t="e">
        <f>VLOOKUP(Sector_Cust_Loc!D542,Customer!$D$2:$I$821,6,FALSE)</f>
        <v>#N/A</v>
      </c>
      <c r="H542" s="30">
        <v>0</v>
      </c>
      <c r="I542" s="30">
        <v>0</v>
      </c>
    </row>
    <row r="543" spans="1:9">
      <c r="A543" s="40" t="s">
        <v>636</v>
      </c>
      <c r="B543" s="48" t="str">
        <f>VLOOKUP(A543,'GPCM-Cust'!$A$2:$C$874,3,FALSE)</f>
        <v>ELC</v>
      </c>
      <c r="C543" s="40" t="s">
        <v>218</v>
      </c>
      <c r="D543" s="41" t="str">
        <f t="shared" si="17"/>
        <v>MK279M - ONNTC</v>
      </c>
      <c r="E543" s="28">
        <v>3259</v>
      </c>
      <c r="F543" s="26" t="str">
        <f t="shared" si="16"/>
        <v>ELC3259</v>
      </c>
      <c r="G543" s="29" t="e">
        <f>VLOOKUP(Sector_Cust_Loc!D543,Customer!$D$2:$I$821,6,FALSE)</f>
        <v>#N/A</v>
      </c>
      <c r="H543" s="30">
        <v>0</v>
      </c>
      <c r="I543" s="30">
        <v>0</v>
      </c>
    </row>
    <row r="544" spans="1:9">
      <c r="A544" s="40" t="s">
        <v>637</v>
      </c>
      <c r="B544" s="48" t="str">
        <f>VLOOKUP(A544,'GPCM-Cust'!$A$2:$C$874,3,FALSE)</f>
        <v>ELC</v>
      </c>
      <c r="C544" s="40" t="s">
        <v>220</v>
      </c>
      <c r="D544" s="41" t="str">
        <f t="shared" si="17"/>
        <v>MK280M - ONSSMDA</v>
      </c>
      <c r="E544" s="28">
        <v>3260</v>
      </c>
      <c r="F544" s="26" t="str">
        <f t="shared" si="16"/>
        <v>ELC3260</v>
      </c>
      <c r="G544" s="29" t="e">
        <f>VLOOKUP(Sector_Cust_Loc!D544,Customer!$D$2:$I$821,6,FALSE)</f>
        <v>#N/A</v>
      </c>
      <c r="H544" s="30">
        <v>0</v>
      </c>
      <c r="I544" s="30">
        <v>0</v>
      </c>
    </row>
    <row r="545" spans="1:9">
      <c r="A545" s="40" t="s">
        <v>638</v>
      </c>
      <c r="B545" s="48" t="str">
        <f>VLOOKUP(A545,'GPCM-Cust'!$A$2:$C$874,3,FALSE)</f>
        <v>ELC</v>
      </c>
      <c r="C545" s="40" t="s">
        <v>222</v>
      </c>
      <c r="D545" s="41" t="str">
        <f t="shared" si="17"/>
        <v>MK281M - ONSTC</v>
      </c>
      <c r="E545" s="28">
        <v>3237</v>
      </c>
      <c r="F545" s="26" t="str">
        <f t="shared" si="16"/>
        <v>ELC3237</v>
      </c>
      <c r="G545" s="29" t="e">
        <f>VLOOKUP(Sector_Cust_Loc!D545,Customer!$D$2:$I$821,6,FALSE)</f>
        <v>#N/A</v>
      </c>
      <c r="H545" s="30">
        <v>0</v>
      </c>
      <c r="I545" s="30">
        <v>0</v>
      </c>
    </row>
    <row r="546" spans="1:9">
      <c r="A546" s="40" t="s">
        <v>639</v>
      </c>
      <c r="B546" s="48" t="str">
        <f>VLOOKUP(A546,'GPCM-Cust'!$A$2:$C$874,3,FALSE)</f>
        <v>ELC</v>
      </c>
      <c r="C546" s="40" t="s">
        <v>318</v>
      </c>
      <c r="D546" s="41" t="str">
        <f t="shared" si="17"/>
        <v>MK282M - FLSERC</v>
      </c>
      <c r="E546" s="28">
        <v>4134</v>
      </c>
      <c r="F546" s="26" t="str">
        <f t="shared" si="16"/>
        <v>ELC4134</v>
      </c>
      <c r="G546" s="29" t="e">
        <f>VLOOKUP(Sector_Cust_Loc!D546,Customer!$D$2:$I$821,6,FALSE)</f>
        <v>#N/A</v>
      </c>
      <c r="H546" s="30">
        <v>0</v>
      </c>
      <c r="I546" s="30">
        <v>0</v>
      </c>
    </row>
    <row r="547" spans="1:9">
      <c r="A547" s="40" t="s">
        <v>640</v>
      </c>
      <c r="B547" s="48" t="str">
        <f>VLOOKUP(A547,'GPCM-Cust'!$A$2:$C$874,3,FALSE)</f>
        <v>ELC</v>
      </c>
      <c r="C547" s="40" t="s">
        <v>320</v>
      </c>
      <c r="D547" s="41" t="str">
        <f t="shared" si="17"/>
        <v>MK283M-FLFRCC</v>
      </c>
      <c r="E547" s="28">
        <v>4139</v>
      </c>
      <c r="F547" s="26" t="str">
        <f t="shared" si="16"/>
        <v>ELC4139</v>
      </c>
      <c r="G547" s="29" t="e">
        <f>VLOOKUP(Sector_Cust_Loc!D547,Customer!$D$2:$I$821,6,FALSE)</f>
        <v>#N/A</v>
      </c>
      <c r="H547" s="30">
        <v>0</v>
      </c>
      <c r="I547" s="30">
        <v>0</v>
      </c>
    </row>
    <row r="548" spans="1:9">
      <c r="A548" s="40" t="s">
        <v>641</v>
      </c>
      <c r="B548" s="48" t="str">
        <f>VLOOKUP(A548,'GPCM-Cust'!$A$2:$C$874,3,FALSE)</f>
        <v>ELC</v>
      </c>
      <c r="C548" s="40" t="s">
        <v>22</v>
      </c>
      <c r="D548" s="41" t="str">
        <f t="shared" si="17"/>
        <v>MK554M - PJMS - MD</v>
      </c>
      <c r="E548" s="28">
        <v>3879</v>
      </c>
      <c r="F548" s="26" t="str">
        <f t="shared" si="16"/>
        <v>ELC3879</v>
      </c>
      <c r="G548" s="29" t="e">
        <f>VLOOKUP(Sector_Cust_Loc!D548,Customer!$D$2:$I$821,6,FALSE)</f>
        <v>#N/A</v>
      </c>
      <c r="H548" s="30">
        <v>0</v>
      </c>
      <c r="I548" s="30">
        <v>0</v>
      </c>
    </row>
    <row r="549" spans="1:9">
      <c r="A549" s="40" t="s">
        <v>642</v>
      </c>
      <c r="B549" s="48" t="str">
        <f>VLOOKUP(A549,'GPCM-Cust'!$A$2:$C$874,3,FALSE)</f>
        <v>ELC</v>
      </c>
      <c r="C549" s="40" t="s">
        <v>76</v>
      </c>
      <c r="D549" s="41" t="str">
        <f t="shared" si="17"/>
        <v>MK601M - STHN - MS</v>
      </c>
      <c r="E549" s="28">
        <v>3880</v>
      </c>
      <c r="F549" s="26" t="str">
        <f t="shared" si="16"/>
        <v>ELC3880</v>
      </c>
      <c r="G549" s="29" t="e">
        <f>VLOOKUP(Sector_Cust_Loc!D549,Customer!$D$2:$I$821,6,FALSE)</f>
        <v>#N/A</v>
      </c>
      <c r="H549" s="30">
        <v>0</v>
      </c>
      <c r="I549" s="30">
        <v>0</v>
      </c>
    </row>
    <row r="550" spans="1:9">
      <c r="A550" s="40" t="s">
        <v>643</v>
      </c>
      <c r="B550" s="48" t="str">
        <f>VLOOKUP(A550,'GPCM-Cust'!$A$2:$C$874,3,FALSE)</f>
        <v>ELC</v>
      </c>
      <c r="C550" s="40" t="s">
        <v>332</v>
      </c>
      <c r="D550" s="41" t="str">
        <f t="shared" si="17"/>
        <v>MK625M - WECC - TX</v>
      </c>
      <c r="E550" s="28">
        <v>3882</v>
      </c>
      <c r="F550" s="26" t="str">
        <f t="shared" si="16"/>
        <v>ELC3882</v>
      </c>
      <c r="G550" s="29" t="e">
        <f>VLOOKUP(Sector_Cust_Loc!D550,Customer!$D$2:$I$821,6,FALSE)</f>
        <v>#N/A</v>
      </c>
      <c r="H550" s="30">
        <v>0</v>
      </c>
      <c r="I550" s="30">
        <v>0</v>
      </c>
    </row>
    <row r="551" spans="1:9">
      <c r="A551" s="40" t="s">
        <v>644</v>
      </c>
      <c r="B551" s="48" t="str">
        <f>VLOOKUP(A551,'GPCM-Cust'!$A$2:$C$874,3,FALSE)</f>
        <v>ELC</v>
      </c>
      <c r="C551" s="40" t="s">
        <v>322</v>
      </c>
      <c r="D551" s="41" t="str">
        <f t="shared" si="17"/>
        <v>MK626M -SERC - TX</v>
      </c>
      <c r="E551" s="28">
        <v>4145</v>
      </c>
      <c r="F551" s="26" t="str">
        <f t="shared" si="16"/>
        <v>ELC4145</v>
      </c>
      <c r="G551" s="29" t="e">
        <f>VLOOKUP(Sector_Cust_Loc!D551,Customer!$D$2:$I$821,6,FALSE)</f>
        <v>#N/A</v>
      </c>
      <c r="H551" s="30">
        <v>0</v>
      </c>
      <c r="I551" s="30">
        <v>0</v>
      </c>
    </row>
    <row r="552" spans="1:9">
      <c r="A552" s="40" t="s">
        <v>645</v>
      </c>
      <c r="B552" s="48" t="str">
        <f>VLOOKUP(A552,'GPCM-Cust'!$A$2:$C$874,3,FALSE)</f>
        <v>IND</v>
      </c>
      <c r="C552" s="40" t="s">
        <v>646</v>
      </c>
      <c r="D552" s="41" t="str">
        <f t="shared" si="17"/>
        <v>OIL001M - NALB</v>
      </c>
      <c r="E552" s="28">
        <v>1604</v>
      </c>
      <c r="F552" s="26" t="str">
        <f t="shared" si="16"/>
        <v>IND1604</v>
      </c>
      <c r="G552" s="29">
        <f>VLOOKUP(Sector_Cust_Loc!D552,Customer!$D$2:$I$821,6,FALSE)</f>
        <v>0.45</v>
      </c>
      <c r="H552" s="30">
        <v>0</v>
      </c>
      <c r="I552" s="30">
        <v>0</v>
      </c>
    </row>
    <row r="553" spans="1:9">
      <c r="A553" s="40" t="s">
        <v>647</v>
      </c>
      <c r="B553" s="48" t="str">
        <f>VLOOKUP(A553,'GPCM-Cust'!$A$2:$C$874,3,FALSE)</f>
        <v>IND</v>
      </c>
      <c r="C553" s="40" t="s">
        <v>648</v>
      </c>
      <c r="D553" s="41" t="str">
        <f t="shared" si="17"/>
        <v>OIL002M - MSASB</v>
      </c>
      <c r="E553" s="28">
        <v>1605</v>
      </c>
      <c r="F553" s="26" t="str">
        <f t="shared" si="16"/>
        <v>IND1605</v>
      </c>
      <c r="G553" s="29">
        <f>VLOOKUP(Sector_Cust_Loc!D553,Customer!$D$2:$I$821,6,FALSE)</f>
        <v>0.7</v>
      </c>
      <c r="H553" s="30">
        <v>0</v>
      </c>
      <c r="I553" s="30">
        <v>0</v>
      </c>
    </row>
    <row r="554" spans="1:9">
      <c r="A554" s="40" t="s">
        <v>649</v>
      </c>
      <c r="B554" s="48" t="str">
        <f>VLOOKUP(A554,'GPCM-Cust'!$A$2:$C$874,3,FALSE)</f>
        <v>RES</v>
      </c>
      <c r="C554" s="40" t="s">
        <v>8</v>
      </c>
      <c r="D554" s="41" t="str">
        <f t="shared" si="17"/>
        <v>RES000M - ALASKA</v>
      </c>
      <c r="E554" s="28">
        <v>3594</v>
      </c>
      <c r="F554" s="26" t="str">
        <f t="shared" si="16"/>
        <v>RES3594</v>
      </c>
      <c r="G554" s="29">
        <f>VLOOKUP(Sector_Cust_Loc!D554,Customer!$D$2:$I$821,6,FALSE)</f>
        <v>0.98716959068185295</v>
      </c>
      <c r="H554" s="30">
        <v>0</v>
      </c>
      <c r="I554" s="30">
        <v>0</v>
      </c>
    </row>
    <row r="555" spans="1:9">
      <c r="A555" s="40" t="s">
        <v>650</v>
      </c>
      <c r="B555" s="48" t="str">
        <f>VLOOKUP(A555,'GPCM-Cust'!$A$2:$C$874,3,FALSE)</f>
        <v>RES</v>
      </c>
      <c r="C555" s="40" t="s">
        <v>10</v>
      </c>
      <c r="D555" s="41" t="str">
        <f t="shared" si="17"/>
        <v>RES002M - STHN - AL</v>
      </c>
      <c r="E555" s="28">
        <v>3610</v>
      </c>
      <c r="F555" s="26" t="str">
        <f t="shared" si="16"/>
        <v>RES3610</v>
      </c>
      <c r="G555" s="29">
        <f>VLOOKUP(Sector_Cust_Loc!D555,Customer!$D$2:$I$821,6,FALSE)</f>
        <v>0.58766077021902097</v>
      </c>
      <c r="H555" s="30">
        <v>0</v>
      </c>
      <c r="I555" s="30">
        <v>0</v>
      </c>
    </row>
    <row r="556" spans="1:9">
      <c r="A556" s="40" t="s">
        <v>651</v>
      </c>
      <c r="B556" s="48" t="str">
        <f>VLOOKUP(A556,'GPCM-Cust'!$A$2:$C$874,3,FALSE)</f>
        <v>RES</v>
      </c>
      <c r="C556" s="40" t="s">
        <v>12</v>
      </c>
      <c r="D556" s="41" t="str">
        <f t="shared" si="17"/>
        <v>RES008M - ARLM - AR</v>
      </c>
      <c r="E556" s="28">
        <v>3590</v>
      </c>
      <c r="F556" s="26" t="str">
        <f t="shared" si="16"/>
        <v>RES3590</v>
      </c>
      <c r="G556" s="29">
        <f>VLOOKUP(Sector_Cust_Loc!D556,Customer!$D$2:$I$821,6,FALSE)</f>
        <v>7.3072933385786701E-2</v>
      </c>
      <c r="H556" s="30">
        <v>0</v>
      </c>
      <c r="I556" s="30">
        <v>0</v>
      </c>
    </row>
    <row r="557" spans="1:9">
      <c r="A557" s="40" t="s">
        <v>652</v>
      </c>
      <c r="B557" s="48" t="str">
        <f>VLOOKUP(A557,'GPCM-Cust'!$A$2:$C$874,3,FALSE)</f>
        <v>RES</v>
      </c>
      <c r="C557" s="40" t="s">
        <v>12</v>
      </c>
      <c r="D557" s="41" t="str">
        <f t="shared" si="17"/>
        <v>RES010M - ARLM - AR</v>
      </c>
      <c r="E557" s="28">
        <v>3591</v>
      </c>
      <c r="F557" s="26" t="str">
        <f t="shared" si="16"/>
        <v>RES3591</v>
      </c>
      <c r="G557" s="29">
        <f>VLOOKUP(Sector_Cust_Loc!D557,Customer!$D$2:$I$821,6,FALSE)</f>
        <v>0.23610713953458101</v>
      </c>
      <c r="H557" s="30">
        <v>0</v>
      </c>
      <c r="I557" s="30">
        <v>0</v>
      </c>
    </row>
    <row r="558" spans="1:9">
      <c r="A558" s="40" t="s">
        <v>653</v>
      </c>
      <c r="B558" s="48" t="str">
        <f>VLOOKUP(A558,'GPCM-Cust'!$A$2:$C$874,3,FALSE)</f>
        <v>RES</v>
      </c>
      <c r="C558" s="40" t="s">
        <v>12</v>
      </c>
      <c r="D558" s="41" t="str">
        <f t="shared" si="17"/>
        <v>RES012M - ARLM - AR</v>
      </c>
      <c r="E558" s="28">
        <v>3592</v>
      </c>
      <c r="F558" s="26" t="str">
        <f t="shared" si="16"/>
        <v>RES3592</v>
      </c>
      <c r="G558" s="29">
        <f>VLOOKUP(Sector_Cust_Loc!D558,Customer!$D$2:$I$821,6,FALSE)</f>
        <v>0.68644178388506205</v>
      </c>
      <c r="H558" s="30">
        <v>0</v>
      </c>
      <c r="I558" s="30">
        <v>0</v>
      </c>
    </row>
    <row r="559" spans="1:9">
      <c r="A559" s="40" t="s">
        <v>653</v>
      </c>
      <c r="B559" s="48" t="str">
        <f>VLOOKUP(A559,'GPCM-Cust'!$A$2:$C$874,3,FALSE)</f>
        <v>RES</v>
      </c>
      <c r="C559" s="40" t="s">
        <v>15</v>
      </c>
      <c r="D559" s="41" t="str">
        <f t="shared" si="17"/>
        <v>RES012M - ARLM - LA</v>
      </c>
      <c r="E559" s="28">
        <v>3621</v>
      </c>
      <c r="F559" s="26" t="str">
        <f t="shared" si="16"/>
        <v>RES3621</v>
      </c>
      <c r="G559" s="29">
        <f>VLOOKUP(Sector_Cust_Loc!D559,Customer!$D$2:$I$821,6,FALSE)</f>
        <v>0.17987038540973849</v>
      </c>
      <c r="H559" s="30">
        <v>0</v>
      </c>
      <c r="I559" s="30">
        <v>0</v>
      </c>
    </row>
    <row r="560" spans="1:9">
      <c r="A560" s="40" t="s">
        <v>653</v>
      </c>
      <c r="B560" s="48" t="str">
        <f>VLOOKUP(A560,'GPCM-Cust'!$A$2:$C$874,3,FALSE)</f>
        <v>RES</v>
      </c>
      <c r="C560" s="40" t="s">
        <v>16</v>
      </c>
      <c r="D560" s="41" t="str">
        <f t="shared" si="17"/>
        <v>RES012M - SPPW - OK</v>
      </c>
      <c r="E560" s="28">
        <v>3603</v>
      </c>
      <c r="F560" s="26" t="str">
        <f t="shared" si="16"/>
        <v>RES3603</v>
      </c>
      <c r="G560" s="29">
        <f>VLOOKUP(Sector_Cust_Loc!D560,Customer!$D$2:$I$821,6,FALSE)</f>
        <v>9.3183795219795001E-2</v>
      </c>
      <c r="H560" s="30">
        <v>0</v>
      </c>
      <c r="I560" s="30">
        <v>0</v>
      </c>
    </row>
    <row r="561" spans="1:9">
      <c r="A561" s="40" t="s">
        <v>654</v>
      </c>
      <c r="B561" s="48" t="str">
        <f>VLOOKUP(A561,'GPCM-Cust'!$A$2:$C$874,3,FALSE)</f>
        <v>RES</v>
      </c>
      <c r="C561" s="40" t="s">
        <v>18</v>
      </c>
      <c r="D561" s="41" t="str">
        <f t="shared" si="17"/>
        <v>RES013M - SPPN - KS</v>
      </c>
      <c r="E561" s="28">
        <v>3596</v>
      </c>
      <c r="F561" s="26" t="str">
        <f t="shared" si="16"/>
        <v>RES3596</v>
      </c>
      <c r="G561" s="29">
        <f>VLOOKUP(Sector_Cust_Loc!D561,Customer!$D$2:$I$821,6,FALSE)</f>
        <v>3.9587659823734501E-2</v>
      </c>
      <c r="H561" s="30">
        <v>0</v>
      </c>
      <c r="I561" s="30">
        <v>0</v>
      </c>
    </row>
    <row r="562" spans="1:9">
      <c r="A562" s="40" t="s">
        <v>655</v>
      </c>
      <c r="B562" s="48" t="str">
        <f>VLOOKUP(A562,'GPCM-Cust'!$A$2:$C$874,3,FALSE)</f>
        <v>RES</v>
      </c>
      <c r="C562" s="40" t="s">
        <v>20</v>
      </c>
      <c r="D562" s="41" t="str">
        <f t="shared" si="17"/>
        <v>RES016M - STHN - GA</v>
      </c>
      <c r="E562" s="28">
        <v>3588</v>
      </c>
      <c r="F562" s="26" t="str">
        <f t="shared" si="16"/>
        <v>RES3588</v>
      </c>
      <c r="G562" s="29">
        <f>VLOOKUP(Sector_Cust_Loc!D562,Customer!$D$2:$I$821,6,FALSE)</f>
        <v>0.85285614452605996</v>
      </c>
      <c r="H562" s="30">
        <v>0</v>
      </c>
      <c r="I562" s="30">
        <v>0</v>
      </c>
    </row>
    <row r="563" spans="1:9">
      <c r="A563" s="40" t="s">
        <v>656</v>
      </c>
      <c r="B563" s="48" t="str">
        <f>VLOOKUP(A563,'GPCM-Cust'!$A$2:$C$874,3,FALSE)</f>
        <v>RES</v>
      </c>
      <c r="C563" s="40" t="s">
        <v>22</v>
      </c>
      <c r="D563" s="41" t="str">
        <f t="shared" si="17"/>
        <v>RES022M - PJMS - MD</v>
      </c>
      <c r="E563" s="28">
        <v>3597</v>
      </c>
      <c r="F563" s="26" t="str">
        <f t="shared" si="16"/>
        <v>RES3597</v>
      </c>
      <c r="G563" s="29">
        <f>VLOOKUP(Sector_Cust_Loc!D563,Customer!$D$2:$I$821,6,FALSE)</f>
        <v>0.49542214759322001</v>
      </c>
      <c r="H563" s="30">
        <v>0</v>
      </c>
      <c r="I563" s="30">
        <v>0</v>
      </c>
    </row>
    <row r="564" spans="1:9">
      <c r="A564" s="40" t="s">
        <v>657</v>
      </c>
      <c r="B564" s="48" t="str">
        <f>VLOOKUP(A564,'GPCM-Cust'!$A$2:$C$874,3,FALSE)</f>
        <v>RES</v>
      </c>
      <c r="C564" s="40" t="s">
        <v>24</v>
      </c>
      <c r="D564" s="41" t="str">
        <f t="shared" si="17"/>
        <v>RES024M - MICH</v>
      </c>
      <c r="E564" s="28">
        <v>3598</v>
      </c>
      <c r="F564" s="26" t="str">
        <f t="shared" si="16"/>
        <v>RES3598</v>
      </c>
      <c r="G564" s="29">
        <f>VLOOKUP(Sector_Cust_Loc!D564,Customer!$D$2:$I$821,6,FALSE)</f>
        <v>7.3133582390142601E-2</v>
      </c>
      <c r="H564" s="30">
        <v>0</v>
      </c>
      <c r="I564" s="30">
        <v>0</v>
      </c>
    </row>
    <row r="565" spans="1:9">
      <c r="A565" s="40" t="s">
        <v>658</v>
      </c>
      <c r="B565" s="48" t="str">
        <f>VLOOKUP(A565,'GPCM-Cust'!$A$2:$C$874,3,FALSE)</f>
        <v>RES</v>
      </c>
      <c r="C565" s="40" t="s">
        <v>26</v>
      </c>
      <c r="D565" s="41" t="str">
        <f t="shared" si="17"/>
        <v>RES026M - NENE - MA</v>
      </c>
      <c r="E565" s="28">
        <v>3599</v>
      </c>
      <c r="F565" s="26" t="str">
        <f t="shared" si="16"/>
        <v>RES3599</v>
      </c>
      <c r="G565" s="29">
        <f>VLOOKUP(Sector_Cust_Loc!D565,Customer!$D$2:$I$821,6,FALSE)</f>
        <v>0.20370222249693601</v>
      </c>
      <c r="H565" s="30">
        <v>0</v>
      </c>
      <c r="I565" s="30">
        <v>0</v>
      </c>
    </row>
    <row r="566" spans="1:9">
      <c r="A566" s="40" t="s">
        <v>659</v>
      </c>
      <c r="B566" s="48" t="str">
        <f>VLOOKUP(A566,'GPCM-Cust'!$A$2:$C$874,3,FALSE)</f>
        <v>RES</v>
      </c>
      <c r="C566" s="40" t="s">
        <v>26</v>
      </c>
      <c r="D566" s="41" t="str">
        <f t="shared" si="17"/>
        <v>RES030M - NENE - MA</v>
      </c>
      <c r="E566" s="28">
        <v>3600</v>
      </c>
      <c r="F566" s="26" t="str">
        <f t="shared" si="16"/>
        <v>RES3600</v>
      </c>
      <c r="G566" s="29">
        <f>VLOOKUP(Sector_Cust_Loc!D566,Customer!$D$2:$I$821,6,FALSE)</f>
        <v>0.37422921865505898</v>
      </c>
      <c r="H566" s="30">
        <v>0</v>
      </c>
      <c r="I566" s="30">
        <v>0</v>
      </c>
    </row>
    <row r="567" spans="1:9">
      <c r="A567" s="40" t="s">
        <v>660</v>
      </c>
      <c r="B567" s="48" t="str">
        <f>VLOOKUP(A567,'GPCM-Cust'!$A$2:$C$874,3,FALSE)</f>
        <v>RES</v>
      </c>
      <c r="C567" s="40" t="s">
        <v>29</v>
      </c>
      <c r="D567" s="41" t="str">
        <f t="shared" si="17"/>
        <v>RES042M - PCNW - OR</v>
      </c>
      <c r="E567" s="28">
        <v>3326</v>
      </c>
      <c r="F567" s="26" t="str">
        <f t="shared" si="16"/>
        <v>RES3326</v>
      </c>
      <c r="G567" s="29">
        <f>VLOOKUP(Sector_Cust_Loc!D567,Customer!$D$2:$I$821,6,FALSE)</f>
        <v>8.4780493842259802E-2</v>
      </c>
      <c r="H567" s="30">
        <v>0</v>
      </c>
      <c r="I567" s="30">
        <v>0</v>
      </c>
    </row>
    <row r="568" spans="1:9">
      <c r="A568" s="40" t="s">
        <v>660</v>
      </c>
      <c r="B568" s="48" t="str">
        <f>VLOOKUP(A568,'GPCM-Cust'!$A$2:$C$874,3,FALSE)</f>
        <v>RES</v>
      </c>
      <c r="C568" s="40" t="s">
        <v>30</v>
      </c>
      <c r="D568" s="41" t="str">
        <f t="shared" si="17"/>
        <v>RES042M - PCNW - WA</v>
      </c>
      <c r="E568" s="28">
        <v>3611</v>
      </c>
      <c r="F568" s="26" t="str">
        <f t="shared" si="16"/>
        <v>RES3611</v>
      </c>
      <c r="G568" s="29">
        <f>VLOOKUP(Sector_Cust_Loc!D568,Customer!$D$2:$I$821,6,FALSE)</f>
        <v>0.13550152818832401</v>
      </c>
      <c r="H568" s="30">
        <v>0</v>
      </c>
      <c r="I568" s="30">
        <v>0</v>
      </c>
    </row>
    <row r="569" spans="1:9">
      <c r="A569" s="40" t="s">
        <v>661</v>
      </c>
      <c r="B569" s="48" t="str">
        <f>VLOOKUP(A569,'GPCM-Cust'!$A$2:$C$874,3,FALSE)</f>
        <v>RES</v>
      </c>
      <c r="C569" s="40" t="s">
        <v>32</v>
      </c>
      <c r="D569" s="41" t="str">
        <f t="shared" si="17"/>
        <v>RES052M - VCAR - VA</v>
      </c>
      <c r="E569" s="28">
        <v>3593</v>
      </c>
      <c r="F569" s="26" t="str">
        <f t="shared" si="16"/>
        <v>RES3593</v>
      </c>
      <c r="G569" s="29">
        <f>VLOOKUP(Sector_Cust_Loc!D569,Customer!$D$2:$I$821,6,FALSE)</f>
        <v>1.6525784466029599E-2</v>
      </c>
      <c r="H569" s="30">
        <v>0</v>
      </c>
      <c r="I569" s="30">
        <v>0</v>
      </c>
    </row>
    <row r="570" spans="1:9">
      <c r="A570" s="40" t="s">
        <v>662</v>
      </c>
      <c r="B570" s="48" t="str">
        <f>VLOOKUP(A570,'GPCM-Cust'!$A$2:$C$874,3,FALSE)</f>
        <v>RES</v>
      </c>
      <c r="C570" s="40" t="s">
        <v>34</v>
      </c>
      <c r="D570" s="41" t="str">
        <f t="shared" si="17"/>
        <v>RES054M - STVA - TN</v>
      </c>
      <c r="E570" s="28">
        <v>3605</v>
      </c>
      <c r="F570" s="26" t="str">
        <f t="shared" si="16"/>
        <v>RES3605</v>
      </c>
      <c r="G570" s="29">
        <f>VLOOKUP(Sector_Cust_Loc!D570,Customer!$D$2:$I$821,6,FALSE)</f>
        <v>5.8806927729566902E-2</v>
      </c>
      <c r="H570" s="30">
        <v>0</v>
      </c>
      <c r="I570" s="30">
        <v>0</v>
      </c>
    </row>
    <row r="571" spans="1:9">
      <c r="A571" s="40" t="s">
        <v>663</v>
      </c>
      <c r="B571" s="48" t="str">
        <f>VLOOKUP(A571,'GPCM-Cust'!$A$2:$C$874,3,FALSE)</f>
        <v>RES</v>
      </c>
      <c r="C571" s="40" t="s">
        <v>36</v>
      </c>
      <c r="D571" s="41" t="str">
        <f t="shared" si="17"/>
        <v>RES056M - PJME - DE</v>
      </c>
      <c r="E571" s="28">
        <v>3606</v>
      </c>
      <c r="F571" s="26" t="str">
        <f t="shared" si="16"/>
        <v>RES3606</v>
      </c>
      <c r="G571" s="29">
        <f>VLOOKUP(Sector_Cust_Loc!D571,Customer!$D$2:$I$821,6,FALSE)</f>
        <v>0.181762799031668</v>
      </c>
      <c r="H571" s="30">
        <v>0</v>
      </c>
      <c r="I571" s="30">
        <v>0</v>
      </c>
    </row>
    <row r="572" spans="1:9">
      <c r="A572" s="40" t="s">
        <v>664</v>
      </c>
      <c r="B572" s="48" t="str">
        <f>VLOOKUP(A572,'GPCM-Cust'!$A$2:$C$874,3,FALSE)</f>
        <v>RES</v>
      </c>
      <c r="C572" s="40" t="s">
        <v>38</v>
      </c>
      <c r="D572" s="41" t="str">
        <f t="shared" si="17"/>
        <v>RES059M - SCIL</v>
      </c>
      <c r="E572" s="28">
        <v>3607</v>
      </c>
      <c r="F572" s="26" t="str">
        <f t="shared" si="16"/>
        <v>RES3607</v>
      </c>
      <c r="G572" s="29">
        <f>VLOOKUP(Sector_Cust_Loc!D572,Customer!$D$2:$I$821,6,FALSE)</f>
        <v>3.3680819922425755E-2</v>
      </c>
      <c r="H572" s="30">
        <v>0</v>
      </c>
      <c r="I572" s="30">
        <v>0</v>
      </c>
    </row>
    <row r="573" spans="1:9">
      <c r="A573" s="40" t="s">
        <v>665</v>
      </c>
      <c r="B573" s="48" t="str">
        <f>VLOOKUP(A573,'GPCM-Cust'!$A$2:$C$874,3,FALSE)</f>
        <v>RES</v>
      </c>
      <c r="C573" s="40" t="s">
        <v>38</v>
      </c>
      <c r="D573" s="41" t="str">
        <f t="shared" si="17"/>
        <v>RES061M - SCIL</v>
      </c>
      <c r="E573" s="28">
        <v>3608</v>
      </c>
      <c r="F573" s="26" t="str">
        <f t="shared" si="16"/>
        <v>RES3608</v>
      </c>
      <c r="G573" s="29">
        <f>VLOOKUP(Sector_Cust_Loc!D573,Customer!$D$2:$I$821,6,FALSE)</f>
        <v>2.6507307324976803E-2</v>
      </c>
      <c r="H573" s="30">
        <v>0</v>
      </c>
      <c r="I573" s="30">
        <v>0</v>
      </c>
    </row>
    <row r="574" spans="1:9">
      <c r="A574" s="40" t="s">
        <v>666</v>
      </c>
      <c r="B574" s="48" t="str">
        <f>VLOOKUP(A574,'GPCM-Cust'!$A$2:$C$874,3,FALSE)</f>
        <v>RES</v>
      </c>
      <c r="C574" s="40" t="s">
        <v>41</v>
      </c>
      <c r="D574" s="41" t="str">
        <f t="shared" si="17"/>
        <v>RES064M - WWYM</v>
      </c>
      <c r="E574" s="28">
        <v>3618</v>
      </c>
      <c r="F574" s="26" t="str">
        <f t="shared" si="16"/>
        <v>RES3618</v>
      </c>
      <c r="G574" s="29">
        <f>VLOOKUP(Sector_Cust_Loc!D574,Customer!$D$2:$I$821,6,FALSE)</f>
        <v>0.19919947284321901</v>
      </c>
      <c r="H574" s="30">
        <v>0</v>
      </c>
      <c r="I574" s="30">
        <v>0</v>
      </c>
    </row>
    <row r="575" spans="1:9">
      <c r="A575" s="40" t="s">
        <v>667</v>
      </c>
      <c r="B575" s="48" t="str">
        <f>VLOOKUP(A575,'GPCM-Cust'!$A$2:$C$874,3,FALSE)</f>
        <v>RES</v>
      </c>
      <c r="C575" s="40" t="s">
        <v>43</v>
      </c>
      <c r="D575" s="41" t="str">
        <f t="shared" si="17"/>
        <v>RES066M - SECR - OH</v>
      </c>
      <c r="E575" s="28">
        <v>3619</v>
      </c>
      <c r="F575" s="26" t="str">
        <f t="shared" si="16"/>
        <v>RES3619</v>
      </c>
      <c r="G575" s="29">
        <f>VLOOKUP(Sector_Cust_Loc!D575,Customer!$D$2:$I$821,6,FALSE)</f>
        <v>0.102762396336375</v>
      </c>
      <c r="H575" s="30">
        <v>0</v>
      </c>
      <c r="I575" s="30">
        <v>0</v>
      </c>
    </row>
    <row r="576" spans="1:9">
      <c r="A576" s="40" t="s">
        <v>668</v>
      </c>
      <c r="B576" s="48" t="str">
        <f>VLOOKUP(A576,'GPCM-Cust'!$A$2:$C$874,3,FALSE)</f>
        <v>RES</v>
      </c>
      <c r="C576" s="40" t="s">
        <v>45</v>
      </c>
      <c r="D576" s="41" t="str">
        <f t="shared" si="17"/>
        <v>RES068M - INDI</v>
      </c>
      <c r="E576" s="28">
        <v>3701</v>
      </c>
      <c r="F576" s="26" t="str">
        <f t="shared" si="16"/>
        <v>RES3701</v>
      </c>
      <c r="G576" s="29">
        <f>VLOOKUP(Sector_Cust_Loc!D576,Customer!$D$2:$I$821,6,FALSE)</f>
        <v>0.15132100831725301</v>
      </c>
      <c r="H576" s="30">
        <v>0</v>
      </c>
      <c r="I576" s="30">
        <v>0</v>
      </c>
    </row>
    <row r="577" spans="1:9">
      <c r="A577" s="40" t="s">
        <v>669</v>
      </c>
      <c r="B577" s="48" t="str">
        <f>VLOOKUP(A577,'GPCM-Cust'!$A$2:$C$874,3,FALSE)</f>
        <v>RES</v>
      </c>
      <c r="C577" s="40" t="s">
        <v>47</v>
      </c>
      <c r="D577" s="41" t="str">
        <f t="shared" si="17"/>
        <v>RES078M - AZNM - AZ</v>
      </c>
      <c r="E577" s="28">
        <v>3301</v>
      </c>
      <c r="F577" s="26" t="str">
        <f t="shared" si="16"/>
        <v>RES3301</v>
      </c>
      <c r="G577" s="29">
        <f>VLOOKUP(Sector_Cust_Loc!D577,Customer!$D$2:$I$821,6,FALSE)</f>
        <v>0.19085517679938999</v>
      </c>
      <c r="H577" s="30">
        <v>0</v>
      </c>
      <c r="I577" s="30">
        <v>0</v>
      </c>
    </row>
    <row r="578" spans="1:9">
      <c r="A578" s="40" t="s">
        <v>670</v>
      </c>
      <c r="B578" s="48" t="str">
        <f>VLOOKUP(A578,'GPCM-Cust'!$A$2:$C$874,3,FALSE)</f>
        <v>RES</v>
      </c>
      <c r="C578" s="40" t="s">
        <v>34</v>
      </c>
      <c r="D578" s="41" t="str">
        <f t="shared" si="17"/>
        <v>RES086M - STVA - TN</v>
      </c>
      <c r="E578" s="28">
        <v>3604</v>
      </c>
      <c r="F578" s="26" t="str">
        <f t="shared" ref="F578:F641" si="18">CONCATENATE(B578,E578)</f>
        <v>RES3604</v>
      </c>
      <c r="G578" s="29">
        <f>VLOOKUP(Sector_Cust_Loc!D578,Customer!$D$2:$I$821,6,FALSE)</f>
        <v>1.486796180656E-2</v>
      </c>
      <c r="H578" s="30">
        <v>0</v>
      </c>
      <c r="I578" s="30">
        <v>0</v>
      </c>
    </row>
    <row r="579" spans="1:9">
      <c r="A579" s="40" t="s">
        <v>671</v>
      </c>
      <c r="B579" s="48" t="str">
        <f>VLOOKUP(A579,'GPCM-Cust'!$A$2:$C$874,3,FALSE)</f>
        <v>RES</v>
      </c>
      <c r="C579" s="40" t="s">
        <v>41</v>
      </c>
      <c r="D579" s="41" t="str">
        <f t="shared" ref="D579:D642" si="19">CONCATENATE(A579,C579)</f>
        <v>RES092M - WWYM</v>
      </c>
      <c r="E579" s="28">
        <v>3613</v>
      </c>
      <c r="F579" s="26" t="str">
        <f t="shared" si="18"/>
        <v>RES3613</v>
      </c>
      <c r="G579" s="29">
        <f>VLOOKUP(Sector_Cust_Loc!D579,Customer!$D$2:$I$821,6,FALSE)</f>
        <v>3.4800428599385098E-2</v>
      </c>
      <c r="H579" s="30">
        <v>0</v>
      </c>
      <c r="I579" s="30">
        <v>0</v>
      </c>
    </row>
    <row r="580" spans="1:9">
      <c r="A580" s="40" t="s">
        <v>672</v>
      </c>
      <c r="B580" s="48" t="str">
        <f>VLOOKUP(A580,'GPCM-Cust'!$A$2:$C$874,3,FALSE)</f>
        <v>RES</v>
      </c>
      <c r="C580" s="40" t="s">
        <v>26</v>
      </c>
      <c r="D580" s="41" t="str">
        <f t="shared" si="19"/>
        <v>RES094M - NENE - MA</v>
      </c>
      <c r="E580" s="28">
        <v>3614</v>
      </c>
      <c r="F580" s="26" t="str">
        <f t="shared" si="18"/>
        <v>RES3614</v>
      </c>
      <c r="G580" s="29">
        <f>VLOOKUP(Sector_Cust_Loc!D580,Customer!$D$2:$I$821,6,FALSE)</f>
        <v>0.11952651400419501</v>
      </c>
      <c r="H580" s="30">
        <v>0</v>
      </c>
      <c r="I580" s="30">
        <v>0</v>
      </c>
    </row>
    <row r="581" spans="1:9">
      <c r="A581" s="40" t="s">
        <v>673</v>
      </c>
      <c r="B581" s="48" t="str">
        <f>VLOOKUP(A581,'GPCM-Cust'!$A$2:$C$874,3,FALSE)</f>
        <v>RES</v>
      </c>
      <c r="C581" s="40" t="s">
        <v>52</v>
      </c>
      <c r="D581" s="41" t="str">
        <f t="shared" si="19"/>
        <v>RES096M - WECO</v>
      </c>
      <c r="E581" s="28">
        <v>3615</v>
      </c>
      <c r="F581" s="26" t="str">
        <f t="shared" si="18"/>
        <v>RES3615</v>
      </c>
      <c r="G581" s="29">
        <f>VLOOKUP(Sector_Cust_Loc!D581,Customer!$D$2:$I$821,6,FALSE)</f>
        <v>9.6912074697360601E-2</v>
      </c>
      <c r="H581" s="30">
        <v>0</v>
      </c>
      <c r="I581" s="30">
        <v>0</v>
      </c>
    </row>
    <row r="582" spans="1:9">
      <c r="A582" s="40" t="s">
        <v>674</v>
      </c>
      <c r="B582" s="48" t="str">
        <f>VLOOKUP(A582,'GPCM-Cust'!$A$2:$C$874,3,FALSE)</f>
        <v>RES</v>
      </c>
      <c r="C582" s="40" t="s">
        <v>54</v>
      </c>
      <c r="D582" s="41" t="str">
        <f t="shared" si="19"/>
        <v>RES098M - SOKY</v>
      </c>
      <c r="E582" s="28">
        <v>3616</v>
      </c>
      <c r="F582" s="26" t="str">
        <f t="shared" si="18"/>
        <v>RES3616</v>
      </c>
      <c r="G582" s="29">
        <f>VLOOKUP(Sector_Cust_Loc!D582,Customer!$D$2:$I$821,6,FALSE)</f>
        <v>0.170466497169943</v>
      </c>
      <c r="H582" s="30">
        <v>0</v>
      </c>
      <c r="I582" s="30">
        <v>0</v>
      </c>
    </row>
    <row r="583" spans="1:9">
      <c r="A583" s="40" t="s">
        <v>675</v>
      </c>
      <c r="B583" s="48" t="str">
        <f>VLOOKUP(A583,'GPCM-Cust'!$A$2:$C$874,3,FALSE)</f>
        <v>RES</v>
      </c>
      <c r="C583" s="40" t="s">
        <v>43</v>
      </c>
      <c r="D583" s="41" t="str">
        <f t="shared" si="19"/>
        <v>RES102M - SECR - OH</v>
      </c>
      <c r="E583" s="28">
        <v>3617</v>
      </c>
      <c r="F583" s="26" t="str">
        <f t="shared" si="18"/>
        <v>RES3617</v>
      </c>
      <c r="G583" s="29">
        <f>VLOOKUP(Sector_Cust_Loc!D583,Customer!$D$2:$I$821,6,FALSE)</f>
        <v>0.36777463413165701</v>
      </c>
      <c r="H583" s="30">
        <v>0</v>
      </c>
      <c r="I583" s="30">
        <v>0</v>
      </c>
    </row>
    <row r="584" spans="1:9">
      <c r="A584" s="40" t="s">
        <v>676</v>
      </c>
      <c r="B584" s="48" t="str">
        <f>VLOOKUP(A584,'GPCM-Cust'!$A$2:$C$874,3,FALSE)</f>
        <v>RES</v>
      </c>
      <c r="C584" s="40" t="s">
        <v>57</v>
      </c>
      <c r="D584" s="41" t="str">
        <f t="shared" si="19"/>
        <v>RES104M - PJMW - PA</v>
      </c>
      <c r="E584" s="28">
        <v>3641</v>
      </c>
      <c r="F584" s="26" t="str">
        <f t="shared" si="18"/>
        <v>RES3641</v>
      </c>
      <c r="G584" s="29">
        <f>VLOOKUP(Sector_Cust_Loc!D584,Customer!$D$2:$I$821,6,FALSE)</f>
        <v>0.10823853842371396</v>
      </c>
      <c r="H584" s="30">
        <v>0</v>
      </c>
      <c r="I584" s="30">
        <v>0</v>
      </c>
    </row>
    <row r="585" spans="1:9">
      <c r="A585" s="40" t="s">
        <v>677</v>
      </c>
      <c r="B585" s="48" t="str">
        <f>VLOOKUP(A585,'GPCM-Cust'!$A$2:$C$874,3,FALSE)</f>
        <v>RES</v>
      </c>
      <c r="C585" s="40" t="s">
        <v>26</v>
      </c>
      <c r="D585" s="41" t="str">
        <f t="shared" si="19"/>
        <v>RES106M - NENE - MA</v>
      </c>
      <c r="E585" s="28">
        <v>3731</v>
      </c>
      <c r="F585" s="26" t="str">
        <f t="shared" si="18"/>
        <v>RES3731</v>
      </c>
      <c r="G585" s="29">
        <f>VLOOKUP(Sector_Cust_Loc!D585,Customer!$D$2:$I$821,6,FALSE)</f>
        <v>0.18355007124782799</v>
      </c>
      <c r="H585" s="30">
        <v>0</v>
      </c>
      <c r="I585" s="30">
        <v>0</v>
      </c>
    </row>
    <row r="586" spans="1:9">
      <c r="A586" s="40" t="s">
        <v>678</v>
      </c>
      <c r="B586" s="48" t="str">
        <f>VLOOKUP(A586,'GPCM-Cust'!$A$2:$C$874,3,FALSE)</f>
        <v>RES</v>
      </c>
      <c r="C586" s="40" t="s">
        <v>32</v>
      </c>
      <c r="D586" s="41" t="str">
        <f t="shared" si="19"/>
        <v>RES108M - VCAR - VA</v>
      </c>
      <c r="E586" s="28">
        <v>3595</v>
      </c>
      <c r="F586" s="26" t="str">
        <f t="shared" si="18"/>
        <v>RES3595</v>
      </c>
      <c r="G586" s="29">
        <f>VLOOKUP(Sector_Cust_Loc!D586,Customer!$D$2:$I$821,6,FALSE)</f>
        <v>0.18097540376222901</v>
      </c>
      <c r="H586" s="30">
        <v>0</v>
      </c>
      <c r="I586" s="30">
        <v>0</v>
      </c>
    </row>
    <row r="587" spans="1:9">
      <c r="A587" s="40" t="s">
        <v>679</v>
      </c>
      <c r="B587" s="48" t="str">
        <f>VLOOKUP(A587,'GPCM-Cust'!$A$2:$C$874,3,FALSE)</f>
        <v>RES</v>
      </c>
      <c r="C587" s="40" t="s">
        <v>61</v>
      </c>
      <c r="D587" s="41" t="str">
        <f t="shared" si="19"/>
        <v>RES112M - NEWE - CT</v>
      </c>
      <c r="E587" s="28">
        <v>3894</v>
      </c>
      <c r="F587" s="26" t="str">
        <f t="shared" si="18"/>
        <v>RES3894</v>
      </c>
      <c r="G587" s="29">
        <f>VLOOKUP(Sector_Cust_Loc!D587,Customer!$D$2:$I$821,6,FALSE)</f>
        <v>0.36417327364264201</v>
      </c>
      <c r="H587" s="30">
        <v>0</v>
      </c>
      <c r="I587" s="30">
        <v>0</v>
      </c>
    </row>
    <row r="588" spans="1:9">
      <c r="A588" s="40" t="s">
        <v>680</v>
      </c>
      <c r="B588" s="48" t="str">
        <f>VLOOKUP(A588,'GPCM-Cust'!$A$2:$C$874,3,FALSE)</f>
        <v>RES</v>
      </c>
      <c r="C588" s="40" t="s">
        <v>24</v>
      </c>
      <c r="D588" s="41" t="str">
        <f t="shared" si="19"/>
        <v>RES118M - MICH</v>
      </c>
      <c r="E588" s="28">
        <v>3623</v>
      </c>
      <c r="F588" s="26" t="str">
        <f t="shared" si="18"/>
        <v>RES3623</v>
      </c>
      <c r="G588" s="29">
        <f>VLOOKUP(Sector_Cust_Loc!D588,Customer!$D$2:$I$821,6,FALSE)</f>
        <v>0.50103984337749896</v>
      </c>
      <c r="H588" s="30">
        <v>0</v>
      </c>
      <c r="I588" s="30">
        <v>0</v>
      </c>
    </row>
    <row r="589" spans="1:9">
      <c r="A589" s="40" t="s">
        <v>681</v>
      </c>
      <c r="B589" s="48" t="str">
        <f>VLOOKUP(A589,'GPCM-Cust'!$A$2:$C$874,3,FALSE)</f>
        <v>RES</v>
      </c>
      <c r="C589" s="40" t="s">
        <v>43</v>
      </c>
      <c r="D589" s="41" t="str">
        <f t="shared" si="19"/>
        <v>RES136M - SECR - OH</v>
      </c>
      <c r="E589" s="28">
        <v>3624</v>
      </c>
      <c r="F589" s="26" t="str">
        <f t="shared" si="18"/>
        <v>RES3624</v>
      </c>
      <c r="G589" s="29">
        <f>VLOOKUP(Sector_Cust_Loc!D589,Customer!$D$2:$I$821,6,FALSE)</f>
        <v>8.1229037871731802E-2</v>
      </c>
      <c r="H589" s="30">
        <v>0</v>
      </c>
      <c r="I589" s="30">
        <v>0</v>
      </c>
    </row>
    <row r="590" spans="1:9">
      <c r="A590" s="40" t="s">
        <v>682</v>
      </c>
      <c r="B590" s="48" t="str">
        <f>VLOOKUP(A590,'GPCM-Cust'!$A$2:$C$874,3,FALSE)</f>
        <v>RES</v>
      </c>
      <c r="C590" s="40" t="s">
        <v>36</v>
      </c>
      <c r="D590" s="41" t="str">
        <f t="shared" si="19"/>
        <v>RES142M - PJME - DE</v>
      </c>
      <c r="E590" s="28">
        <v>3625</v>
      </c>
      <c r="F590" s="26" t="str">
        <f t="shared" si="18"/>
        <v>RES3625</v>
      </c>
      <c r="G590" s="29">
        <f>VLOOKUP(Sector_Cust_Loc!D590,Customer!$D$2:$I$821,6,FALSE)</f>
        <v>0.78677900192978401</v>
      </c>
      <c r="H590" s="30">
        <v>0</v>
      </c>
      <c r="I590" s="30">
        <v>0</v>
      </c>
    </row>
    <row r="591" spans="1:9">
      <c r="A591" s="40" t="s">
        <v>683</v>
      </c>
      <c r="B591" s="48" t="str">
        <f>VLOOKUP(A591,'GPCM-Cust'!$A$2:$C$874,3,FALSE)</f>
        <v>RES</v>
      </c>
      <c r="C591" s="40" t="s">
        <v>54</v>
      </c>
      <c r="D591" s="41" t="str">
        <f t="shared" si="19"/>
        <v>RES144M - SOKY</v>
      </c>
      <c r="E591" s="28">
        <v>3602</v>
      </c>
      <c r="F591" s="26" t="str">
        <f t="shared" si="18"/>
        <v>RES3602</v>
      </c>
      <c r="G591" s="29">
        <f>VLOOKUP(Sector_Cust_Loc!D591,Customer!$D$2:$I$821,6,FALSE)</f>
        <v>3.7353358033260502E-2</v>
      </c>
      <c r="H591" s="30">
        <v>0</v>
      </c>
      <c r="I591" s="30">
        <v>0</v>
      </c>
    </row>
    <row r="592" spans="1:9">
      <c r="A592" s="40" t="s">
        <v>684</v>
      </c>
      <c r="B592" s="48" t="str">
        <f>VLOOKUP(A592,'GPCM-Cust'!$A$2:$C$874,3,FALSE)</f>
        <v>RES</v>
      </c>
      <c r="C592" s="40" t="s">
        <v>67</v>
      </c>
      <c r="D592" s="41" t="str">
        <f t="shared" si="19"/>
        <v>RES148M - MMIN - MN</v>
      </c>
      <c r="E592" s="28">
        <v>3627</v>
      </c>
      <c r="F592" s="26" t="str">
        <f t="shared" si="18"/>
        <v>RES3627</v>
      </c>
      <c r="G592" s="29">
        <f>VLOOKUP(Sector_Cust_Loc!D592,Customer!$D$2:$I$821,6,FALSE)</f>
        <v>1.9647156357431399E-2</v>
      </c>
      <c r="H592" s="30">
        <v>0</v>
      </c>
      <c r="I592" s="30">
        <v>0</v>
      </c>
    </row>
    <row r="593" spans="1:9">
      <c r="A593" s="40" t="s">
        <v>685</v>
      </c>
      <c r="B593" s="48" t="str">
        <f>VLOOKUP(A593,'GPCM-Cust'!$A$2:$C$874,3,FALSE)</f>
        <v>RES</v>
      </c>
      <c r="C593" s="40" t="s">
        <v>43</v>
      </c>
      <c r="D593" s="41" t="str">
        <f t="shared" si="19"/>
        <v>RES152M - SECR - OH</v>
      </c>
      <c r="E593" s="28">
        <v>3628</v>
      </c>
      <c r="F593" s="26" t="str">
        <f t="shared" si="18"/>
        <v>RES3628</v>
      </c>
      <c r="G593" s="29">
        <f>VLOOKUP(Sector_Cust_Loc!D593,Customer!$D$2:$I$821,6,FALSE)</f>
        <v>0.40175568600914402</v>
      </c>
      <c r="H593" s="30">
        <v>0</v>
      </c>
      <c r="I593" s="30">
        <v>0</v>
      </c>
    </row>
    <row r="594" spans="1:9">
      <c r="A594" s="40" t="s">
        <v>686</v>
      </c>
      <c r="B594" s="48" t="str">
        <f>VLOOKUP(A594,'GPCM-Cust'!$A$2:$C$874,3,FALSE)</f>
        <v>RES</v>
      </c>
      <c r="C594" s="40" t="s">
        <v>70</v>
      </c>
      <c r="D594" s="41" t="str">
        <f t="shared" si="19"/>
        <v>RES158M - PJME - NJ</v>
      </c>
      <c r="E594" s="28">
        <v>3629</v>
      </c>
      <c r="F594" s="26" t="str">
        <f t="shared" si="18"/>
        <v>RES3629</v>
      </c>
      <c r="G594" s="29">
        <f>VLOOKUP(Sector_Cust_Loc!D594,Customer!$D$2:$I$821,6,FALSE)</f>
        <v>9.2047541766363497E-2</v>
      </c>
      <c r="H594" s="30">
        <v>0</v>
      </c>
      <c r="I594" s="30">
        <v>0</v>
      </c>
    </row>
    <row r="595" spans="1:9">
      <c r="A595" s="40" t="s">
        <v>687</v>
      </c>
      <c r="B595" s="48" t="str">
        <f>VLOOKUP(A595,'GPCM-Cust'!$A$2:$C$874,3,FALSE)</f>
        <v>RES</v>
      </c>
      <c r="C595" s="40" t="s">
        <v>72</v>
      </c>
      <c r="D595" s="41" t="str">
        <f t="shared" si="19"/>
        <v>RES166M - NENE - NH</v>
      </c>
      <c r="E595" s="28">
        <v>3631</v>
      </c>
      <c r="F595" s="26" t="str">
        <f t="shared" si="18"/>
        <v>RES3631</v>
      </c>
      <c r="G595" s="29">
        <f>VLOOKUP(Sector_Cust_Loc!D595,Customer!$D$2:$I$821,6,FALSE)</f>
        <v>0.789987284523887</v>
      </c>
      <c r="H595" s="30">
        <v>0</v>
      </c>
      <c r="I595" s="30">
        <v>0</v>
      </c>
    </row>
    <row r="596" spans="1:9">
      <c r="A596" s="40" t="s">
        <v>688</v>
      </c>
      <c r="B596" s="48" t="str">
        <f>VLOOKUP(A596,'GPCM-Cust'!$A$2:$C$874,3,FALSE)</f>
        <v>RES</v>
      </c>
      <c r="C596" s="40" t="s">
        <v>74</v>
      </c>
      <c r="D596" s="41" t="str">
        <f t="shared" si="19"/>
        <v>RES168M - ERCH</v>
      </c>
      <c r="E596" s="28">
        <v>3632</v>
      </c>
      <c r="F596" s="26" t="str">
        <f t="shared" si="18"/>
        <v>RES3632</v>
      </c>
      <c r="G596" s="29">
        <f>VLOOKUP(Sector_Cust_Loc!D596,Customer!$D$2:$I$821,6,FALSE)</f>
        <v>0.2417</v>
      </c>
      <c r="H596" s="30">
        <v>0</v>
      </c>
      <c r="I596" s="30">
        <v>0</v>
      </c>
    </row>
    <row r="597" spans="1:9">
      <c r="A597" s="40" t="s">
        <v>688</v>
      </c>
      <c r="B597" s="48" t="str">
        <f>VLOOKUP(A597,'GPCM-Cust'!$A$2:$C$874,3,FALSE)</f>
        <v>RES</v>
      </c>
      <c r="C597" s="40" t="s">
        <v>75</v>
      </c>
      <c r="D597" s="41" t="str">
        <f t="shared" si="19"/>
        <v>RES168M - SPPW - LA</v>
      </c>
      <c r="E597" s="28">
        <v>3633</v>
      </c>
      <c r="F597" s="26" t="str">
        <f t="shared" si="18"/>
        <v>RES3633</v>
      </c>
      <c r="G597" s="29">
        <f>VLOOKUP(Sector_Cust_Loc!D597,Customer!$D$2:$I$821,6,FALSE)</f>
        <v>0.11464096276084648</v>
      </c>
      <c r="H597" s="30">
        <v>0</v>
      </c>
      <c r="I597" s="30">
        <v>0</v>
      </c>
    </row>
    <row r="598" spans="1:9">
      <c r="A598" s="40" t="s">
        <v>688</v>
      </c>
      <c r="B598" s="48" t="str">
        <f>VLOOKUP(A598,'GPCM-Cust'!$A$2:$C$874,3,FALSE)</f>
        <v>RES</v>
      </c>
      <c r="C598" s="40" t="s">
        <v>76</v>
      </c>
      <c r="D598" s="41" t="str">
        <f t="shared" si="19"/>
        <v>RES168M - STHN - MS</v>
      </c>
      <c r="E598" s="28">
        <v>3643</v>
      </c>
      <c r="F598" s="26" t="str">
        <f t="shared" si="18"/>
        <v>RES3643</v>
      </c>
      <c r="G598" s="29">
        <f>VLOOKUP(Sector_Cust_Loc!D598,Customer!$D$2:$I$821,6,FALSE)</f>
        <v>0.22715076795310199</v>
      </c>
      <c r="H598" s="30">
        <v>0</v>
      </c>
      <c r="I598" s="30">
        <v>0</v>
      </c>
    </row>
    <row r="599" spans="1:9">
      <c r="A599" s="40" t="s">
        <v>689</v>
      </c>
      <c r="B599" s="48" t="str">
        <f>VLOOKUP(A599,'GPCM-Cust'!$A$2:$C$874,3,FALSE)</f>
        <v>RES</v>
      </c>
      <c r="C599" s="40" t="s">
        <v>78</v>
      </c>
      <c r="D599" s="41" t="str">
        <f t="shared" si="19"/>
        <v>RES184M - VCAR - SC</v>
      </c>
      <c r="E599" s="28">
        <v>3635</v>
      </c>
      <c r="F599" s="26" t="str">
        <f t="shared" si="18"/>
        <v>RES3635</v>
      </c>
      <c r="G599" s="29">
        <f>VLOOKUP(Sector_Cust_Loc!D599,Customer!$D$2:$I$821,6,FALSE)</f>
        <v>6.3806554828025802E-2</v>
      </c>
      <c r="H599" s="30">
        <v>0</v>
      </c>
      <c r="I599" s="30">
        <v>0</v>
      </c>
    </row>
    <row r="600" spans="1:9">
      <c r="A600" s="40" t="s">
        <v>690</v>
      </c>
      <c r="B600" s="48" t="str">
        <f>VLOOKUP(A600,'GPCM-Cust'!$A$2:$C$874,3,FALSE)</f>
        <v>RES</v>
      </c>
      <c r="C600" s="40" t="s">
        <v>80</v>
      </c>
      <c r="D600" s="41" t="str">
        <f t="shared" si="19"/>
        <v>RES186M - SECR - MD</v>
      </c>
      <c r="E600" s="28">
        <v>3612</v>
      </c>
      <c r="F600" s="26" t="str">
        <f t="shared" si="18"/>
        <v>RES3612</v>
      </c>
      <c r="G600" s="29">
        <f>VLOOKUP(Sector_Cust_Loc!D600,Customer!$D$2:$I$821,6,FALSE)</f>
        <v>2.9050422751210201E-2</v>
      </c>
      <c r="H600" s="30">
        <v>0</v>
      </c>
      <c r="I600" s="30">
        <v>0</v>
      </c>
    </row>
    <row r="601" spans="1:9">
      <c r="A601" s="40" t="s">
        <v>691</v>
      </c>
      <c r="B601" s="48" t="str">
        <f>VLOOKUP(A601,'GPCM-Cust'!$A$2:$C$874,3,FALSE)</f>
        <v>RES</v>
      </c>
      <c r="C601" s="40" t="s">
        <v>67</v>
      </c>
      <c r="D601" s="41" t="str">
        <f t="shared" si="19"/>
        <v>RES200M - MMIN - MN</v>
      </c>
      <c r="E601" s="28">
        <v>3638</v>
      </c>
      <c r="F601" s="26" t="str">
        <f t="shared" si="18"/>
        <v>RES3638</v>
      </c>
      <c r="G601" s="29">
        <f>VLOOKUP(Sector_Cust_Loc!D601,Customer!$D$2:$I$821,6,FALSE)</f>
        <v>1.16121168020234E-2</v>
      </c>
      <c r="H601" s="30">
        <v>0</v>
      </c>
      <c r="I601" s="30">
        <v>0</v>
      </c>
    </row>
    <row r="602" spans="1:9">
      <c r="A602" s="40" t="s">
        <v>692</v>
      </c>
      <c r="B602" s="48" t="str">
        <f>VLOOKUP(A602,'GPCM-Cust'!$A$2:$C$874,3,FALSE)</f>
        <v>RES</v>
      </c>
      <c r="C602" s="40" t="s">
        <v>83</v>
      </c>
      <c r="D602" s="41" t="str">
        <f t="shared" si="19"/>
        <v>RES214M - SOLA</v>
      </c>
      <c r="E602" s="28">
        <v>3639</v>
      </c>
      <c r="F602" s="26" t="str">
        <f t="shared" si="18"/>
        <v>RES3639</v>
      </c>
      <c r="G602" s="29">
        <f>VLOOKUP(Sector_Cust_Loc!D602,Customer!$D$2:$I$821,6,FALSE)</f>
        <v>0.1948666936968485</v>
      </c>
      <c r="H602" s="30">
        <v>0</v>
      </c>
      <c r="I602" s="30">
        <v>0</v>
      </c>
    </row>
    <row r="603" spans="1:9">
      <c r="A603" s="40" t="s">
        <v>693</v>
      </c>
      <c r="B603" s="48" t="str">
        <f>VLOOKUP(A603,'GPCM-Cust'!$A$2:$C$874,3,FALSE)</f>
        <v>RES</v>
      </c>
      <c r="C603" s="40" t="s">
        <v>85</v>
      </c>
      <c r="D603" s="41" t="str">
        <f t="shared" si="19"/>
        <v>RES221M - NWT</v>
      </c>
      <c r="E603" s="28">
        <v>3640</v>
      </c>
      <c r="F603" s="26" t="str">
        <f t="shared" si="18"/>
        <v>RES3640</v>
      </c>
      <c r="G603" s="29">
        <f>VLOOKUP(Sector_Cust_Loc!D603,Customer!$D$2:$I$821,6,FALSE)</f>
        <v>1</v>
      </c>
      <c r="H603" s="30">
        <v>0</v>
      </c>
      <c r="I603" s="30">
        <v>0</v>
      </c>
    </row>
    <row r="604" spans="1:9">
      <c r="A604" s="40" t="s">
        <v>694</v>
      </c>
      <c r="B604" s="48" t="str">
        <f>VLOOKUP(A604,'GPCM-Cust'!$A$2:$C$874,3,FALSE)</f>
        <v>RES</v>
      </c>
      <c r="C604" s="40" t="s">
        <v>87</v>
      </c>
      <c r="D604" s="41" t="str">
        <f t="shared" si="19"/>
        <v>RES222M - SPPW - TX</v>
      </c>
      <c r="E604" s="28">
        <v>3650</v>
      </c>
      <c r="F604" s="26" t="str">
        <f t="shared" si="18"/>
        <v>RES3650</v>
      </c>
      <c r="G604" s="29">
        <f>VLOOKUP(Sector_Cust_Loc!D604,Customer!$D$2:$I$821,6,FALSE)</f>
        <v>2.7099999999999999E-2</v>
      </c>
      <c r="H604" s="30">
        <v>0</v>
      </c>
      <c r="I604" s="30">
        <v>0</v>
      </c>
    </row>
    <row r="605" spans="1:9">
      <c r="A605" s="40" t="s">
        <v>695</v>
      </c>
      <c r="B605" s="48" t="str">
        <f>VLOOKUP(A605,'GPCM-Cust'!$A$2:$C$874,3,FALSE)</f>
        <v>RES</v>
      </c>
      <c r="C605" s="40" t="s">
        <v>89</v>
      </c>
      <c r="D605" s="41" t="str">
        <f t="shared" si="19"/>
        <v>RES224M - AZNM - NM</v>
      </c>
      <c r="E605" s="28">
        <v>3317</v>
      </c>
      <c r="F605" s="26" t="str">
        <f t="shared" si="18"/>
        <v>RES3317</v>
      </c>
      <c r="G605" s="29">
        <f>VLOOKUP(Sector_Cust_Loc!D605,Customer!$D$2:$I$821,6,FALSE)</f>
        <v>3.4899560179450499E-2</v>
      </c>
      <c r="H605" s="30">
        <v>0</v>
      </c>
      <c r="I605" s="30">
        <v>0</v>
      </c>
    </row>
    <row r="606" spans="1:9">
      <c r="A606" s="40" t="s">
        <v>696</v>
      </c>
      <c r="B606" s="48" t="str">
        <f>VLOOKUP(A606,'GPCM-Cust'!$A$2:$C$874,3,FALSE)</f>
        <v>RES</v>
      </c>
      <c r="C606" s="40" t="s">
        <v>91</v>
      </c>
      <c r="D606" s="41" t="str">
        <f t="shared" si="19"/>
        <v>RES228M - SECR - WV</v>
      </c>
      <c r="E606" s="28">
        <v>3651</v>
      </c>
      <c r="F606" s="26" t="str">
        <f t="shared" si="18"/>
        <v>RES3651</v>
      </c>
      <c r="G606" s="29">
        <f>VLOOKUP(Sector_Cust_Loc!D606,Customer!$D$2:$I$821,6,FALSE)</f>
        <v>0.30407180440678899</v>
      </c>
      <c r="H606" s="30">
        <v>0</v>
      </c>
      <c r="I606" s="30">
        <v>0</v>
      </c>
    </row>
    <row r="607" spans="1:9">
      <c r="A607" s="40" t="s">
        <v>697</v>
      </c>
      <c r="B607" s="48" t="str">
        <f>VLOOKUP(A607,'GPCM-Cust'!$A$2:$C$874,3,FALSE)</f>
        <v>RES</v>
      </c>
      <c r="C607" s="40" t="s">
        <v>93</v>
      </c>
      <c r="D607" s="41" t="str">
        <f t="shared" si="19"/>
        <v>RES229M - MXYU</v>
      </c>
      <c r="E607" s="28">
        <v>4121</v>
      </c>
      <c r="F607" s="26" t="str">
        <f t="shared" si="18"/>
        <v>RES4121</v>
      </c>
      <c r="G607" s="29" t="e">
        <f>VLOOKUP(Sector_Cust_Loc!D607,Customer!$D$2:$I$821,6,FALSE)</f>
        <v>#N/A</v>
      </c>
      <c r="H607" s="30">
        <v>0</v>
      </c>
      <c r="I607" s="30">
        <v>0</v>
      </c>
    </row>
    <row r="608" spans="1:9">
      <c r="A608" s="40" t="s">
        <v>698</v>
      </c>
      <c r="B608" s="48" t="str">
        <f>VLOOKUP(A608,'GPCM-Cust'!$A$2:$C$874,3,FALSE)</f>
        <v>RES</v>
      </c>
      <c r="C608" s="40" t="s">
        <v>10</v>
      </c>
      <c r="D608" s="41" t="str">
        <f t="shared" si="19"/>
        <v>RES232M - STHN - AL</v>
      </c>
      <c r="E608" s="28">
        <v>3589</v>
      </c>
      <c r="F608" s="26" t="str">
        <f t="shared" si="18"/>
        <v>RES3589</v>
      </c>
      <c r="G608" s="29">
        <f>VLOOKUP(Sector_Cust_Loc!D608,Customer!$D$2:$I$821,6,FALSE)</f>
        <v>4.42360370387688E-2</v>
      </c>
      <c r="H608" s="30">
        <v>0</v>
      </c>
      <c r="I608" s="30">
        <v>0</v>
      </c>
    </row>
    <row r="609" spans="1:9">
      <c r="A609" s="40" t="s">
        <v>699</v>
      </c>
      <c r="B609" s="48" t="str">
        <f>VLOOKUP(A609,'GPCM-Cust'!$A$2:$C$874,3,FALSE)</f>
        <v>RES</v>
      </c>
      <c r="C609" s="40" t="s">
        <v>38</v>
      </c>
      <c r="D609" s="41" t="str">
        <f t="shared" si="19"/>
        <v>RES239M - SCIL</v>
      </c>
      <c r="E609" s="28">
        <v>3636</v>
      </c>
      <c r="F609" s="26" t="str">
        <f t="shared" si="18"/>
        <v>RES3636</v>
      </c>
      <c r="G609" s="29">
        <f>VLOOKUP(Sector_Cust_Loc!D609,Customer!$D$2:$I$821,6,FALSE)</f>
        <v>6.1713233156131614E-2</v>
      </c>
      <c r="H609" s="30">
        <v>0</v>
      </c>
      <c r="I609" s="30">
        <v>0</v>
      </c>
    </row>
    <row r="610" spans="1:9">
      <c r="A610" s="40" t="s">
        <v>700</v>
      </c>
      <c r="B610" s="48" t="str">
        <f>VLOOKUP(A610,'GPCM-Cust'!$A$2:$C$874,3,FALSE)</f>
        <v>RES</v>
      </c>
      <c r="C610" s="40" t="s">
        <v>45</v>
      </c>
      <c r="D610" s="41" t="str">
        <f t="shared" si="19"/>
        <v>RES240M - INDI</v>
      </c>
      <c r="E610" s="28">
        <v>3645</v>
      </c>
      <c r="F610" s="26" t="str">
        <f t="shared" si="18"/>
        <v>RES3645</v>
      </c>
      <c r="G610" s="29">
        <f>VLOOKUP(Sector_Cust_Loc!D610,Customer!$D$2:$I$821,6,FALSE)</f>
        <v>0.29579682145146802</v>
      </c>
      <c r="H610" s="30">
        <v>0</v>
      </c>
      <c r="I610" s="30">
        <v>0</v>
      </c>
    </row>
    <row r="611" spans="1:9">
      <c r="A611" s="40" t="s">
        <v>701</v>
      </c>
      <c r="B611" s="48" t="str">
        <f>VLOOKUP(A611,'GPCM-Cust'!$A$2:$C$874,3,FALSE)</f>
        <v>RES</v>
      </c>
      <c r="C611" s="40" t="s">
        <v>98</v>
      </c>
      <c r="D611" s="41" t="str">
        <f t="shared" si="19"/>
        <v>RES244M - SOID - ID</v>
      </c>
      <c r="E611" s="28">
        <v>3646</v>
      </c>
      <c r="F611" s="26" t="str">
        <f t="shared" si="18"/>
        <v>RES3646</v>
      </c>
      <c r="G611" s="29">
        <f>VLOOKUP(Sector_Cust_Loc!D611,Customer!$D$2:$I$821,6,FALSE)</f>
        <v>0.80723285261277899</v>
      </c>
      <c r="H611" s="30">
        <v>0</v>
      </c>
      <c r="I611" s="30">
        <v>0</v>
      </c>
    </row>
    <row r="612" spans="1:9">
      <c r="A612" s="40" t="s">
        <v>702</v>
      </c>
      <c r="B612" s="48" t="str">
        <f>VLOOKUP(A612,'GPCM-Cust'!$A$2:$C$874,3,FALSE)</f>
        <v>RES</v>
      </c>
      <c r="C612" s="40" t="s">
        <v>100</v>
      </c>
      <c r="D612" s="41" t="str">
        <f t="shared" si="19"/>
        <v>RES246M - MNBI - IA</v>
      </c>
      <c r="E612" s="28">
        <v>3648</v>
      </c>
      <c r="F612" s="26" t="str">
        <f t="shared" si="18"/>
        <v>RES3648</v>
      </c>
      <c r="G612" s="29">
        <f>VLOOKUP(Sector_Cust_Loc!D612,Customer!$D$2:$I$821,6,FALSE)</f>
        <v>0.15872573206708601</v>
      </c>
      <c r="H612" s="30">
        <v>0</v>
      </c>
      <c r="I612" s="30">
        <v>0</v>
      </c>
    </row>
    <row r="613" spans="1:9">
      <c r="A613" s="40" t="s">
        <v>702</v>
      </c>
      <c r="B613" s="48" t="str">
        <f>VLOOKUP(A613,'GPCM-Cust'!$A$2:$C$874,3,FALSE)</f>
        <v>RES</v>
      </c>
      <c r="C613" s="40" t="s">
        <v>101</v>
      </c>
      <c r="D613" s="41" t="str">
        <f t="shared" si="19"/>
        <v>RES246M - MNBI - NE</v>
      </c>
      <c r="E613" s="28">
        <v>3691</v>
      </c>
      <c r="F613" s="26" t="str">
        <f t="shared" si="18"/>
        <v>RES3691</v>
      </c>
      <c r="G613" s="29">
        <f>VLOOKUP(Sector_Cust_Loc!D613,Customer!$D$2:$I$821,6,FALSE)</f>
        <v>0.310963637366024</v>
      </c>
      <c r="H613" s="30">
        <v>0</v>
      </c>
      <c r="I613" s="30">
        <v>0</v>
      </c>
    </row>
    <row r="614" spans="1:9">
      <c r="A614" s="40" t="s">
        <v>702</v>
      </c>
      <c r="B614" s="48" t="str">
        <f>VLOOKUP(A614,'GPCM-Cust'!$A$2:$C$874,3,FALSE)</f>
        <v>RES</v>
      </c>
      <c r="C614" s="40" t="s">
        <v>18</v>
      </c>
      <c r="D614" s="41" t="str">
        <f t="shared" si="19"/>
        <v>RES246M - SPPN - KS</v>
      </c>
      <c r="E614" s="28">
        <v>3626</v>
      </c>
      <c r="F614" s="26" t="str">
        <f t="shared" si="18"/>
        <v>RES3626</v>
      </c>
      <c r="G614" s="29">
        <f>VLOOKUP(Sector_Cust_Loc!D614,Customer!$D$2:$I$821,6,FALSE)</f>
        <v>0.10226206664323099</v>
      </c>
      <c r="H614" s="30">
        <v>0</v>
      </c>
      <c r="I614" s="30">
        <v>0</v>
      </c>
    </row>
    <row r="615" spans="1:9">
      <c r="A615" s="40" t="s">
        <v>702</v>
      </c>
      <c r="B615" s="48" t="str">
        <f>VLOOKUP(A615,'GPCM-Cust'!$A$2:$C$874,3,FALSE)</f>
        <v>RES</v>
      </c>
      <c r="C615" s="40" t="s">
        <v>52</v>
      </c>
      <c r="D615" s="41" t="str">
        <f t="shared" si="19"/>
        <v>RES246M - WECO</v>
      </c>
      <c r="E615" s="28">
        <v>3653</v>
      </c>
      <c r="F615" s="26" t="str">
        <f t="shared" si="18"/>
        <v>RES3653</v>
      </c>
      <c r="G615" s="29">
        <f>VLOOKUP(Sector_Cust_Loc!D615,Customer!$D$2:$I$821,6,FALSE)</f>
        <v>4.6575021379633902E-2</v>
      </c>
      <c r="H615" s="30">
        <v>0</v>
      </c>
      <c r="I615" s="30">
        <v>0</v>
      </c>
    </row>
    <row r="616" spans="1:9">
      <c r="A616" s="40" t="s">
        <v>703</v>
      </c>
      <c r="B616" s="48" t="str">
        <f>VLOOKUP(A616,'GPCM-Cust'!$A$2:$C$874,3,FALSE)</f>
        <v>RES</v>
      </c>
      <c r="C616" s="40" t="s">
        <v>34</v>
      </c>
      <c r="D616" s="41" t="str">
        <f t="shared" si="19"/>
        <v>RES248M - STVA - TN</v>
      </c>
      <c r="E616" s="28">
        <v>3674</v>
      </c>
      <c r="F616" s="26" t="str">
        <f t="shared" si="18"/>
        <v>RES3674</v>
      </c>
      <c r="G616" s="29">
        <f>VLOOKUP(Sector_Cust_Loc!D616,Customer!$D$2:$I$821,6,FALSE)</f>
        <v>2.5422780356319299E-2</v>
      </c>
      <c r="H616" s="30">
        <v>0</v>
      </c>
      <c r="I616" s="30">
        <v>0</v>
      </c>
    </row>
    <row r="617" spans="1:9">
      <c r="A617" s="40" t="s">
        <v>704</v>
      </c>
      <c r="B617" s="48" t="str">
        <f>VLOOKUP(A617,'GPCM-Cust'!$A$2:$C$874,3,FALSE)</f>
        <v>RES</v>
      </c>
      <c r="C617" s="40" t="s">
        <v>101</v>
      </c>
      <c r="D617" s="41" t="str">
        <f t="shared" si="19"/>
        <v>RES250M - MNBI - NE</v>
      </c>
      <c r="E617" s="28">
        <v>3654</v>
      </c>
      <c r="F617" s="26" t="str">
        <f t="shared" si="18"/>
        <v>RES3654</v>
      </c>
      <c r="G617" s="29">
        <f>VLOOKUP(Sector_Cust_Loc!D617,Customer!$D$2:$I$821,6,FALSE)</f>
        <v>0.141517741742858</v>
      </c>
      <c r="H617" s="30">
        <v>0</v>
      </c>
      <c r="I617" s="30">
        <v>0</v>
      </c>
    </row>
    <row r="618" spans="1:9">
      <c r="A618" s="40" t="s">
        <v>704</v>
      </c>
      <c r="B618" s="48" t="str">
        <f>VLOOKUP(A618,'GPCM-Cust'!$A$2:$C$874,3,FALSE)</f>
        <v>RES</v>
      </c>
      <c r="C618" s="40" t="s">
        <v>52</v>
      </c>
      <c r="D618" s="41" t="str">
        <f t="shared" si="19"/>
        <v>RES250M - WECO</v>
      </c>
      <c r="E618" s="28">
        <v>3655</v>
      </c>
      <c r="F618" s="26" t="str">
        <f t="shared" si="18"/>
        <v>RES3655</v>
      </c>
      <c r="G618" s="29">
        <f>VLOOKUP(Sector_Cust_Loc!D618,Customer!$D$2:$I$821,6,FALSE)</f>
        <v>5.7786144351235698E-2</v>
      </c>
      <c r="H618" s="30">
        <v>0</v>
      </c>
      <c r="I618" s="30">
        <v>0</v>
      </c>
    </row>
    <row r="619" spans="1:9">
      <c r="A619" s="40" t="s">
        <v>704</v>
      </c>
      <c r="B619" s="48" t="str">
        <f>VLOOKUP(A619,'GPCM-Cust'!$A$2:$C$874,3,FALSE)</f>
        <v>RES</v>
      </c>
      <c r="C619" s="40" t="s">
        <v>41</v>
      </c>
      <c r="D619" s="41" t="str">
        <f t="shared" si="19"/>
        <v>RES250M - WWYM</v>
      </c>
      <c r="E619" s="28">
        <v>3656</v>
      </c>
      <c r="F619" s="26" t="str">
        <f t="shared" si="18"/>
        <v>RES3656</v>
      </c>
      <c r="G619" s="29">
        <f>VLOOKUP(Sector_Cust_Loc!D619,Customer!$D$2:$I$821,6,FALSE)</f>
        <v>0.44251646964896102</v>
      </c>
      <c r="H619" s="30">
        <v>0</v>
      </c>
      <c r="I619" s="30">
        <v>0</v>
      </c>
    </row>
    <row r="620" spans="1:9">
      <c r="A620" s="40" t="s">
        <v>705</v>
      </c>
      <c r="B620" s="48" t="str">
        <f>VLOOKUP(A620,'GPCM-Cust'!$A$2:$C$874,3,FALSE)</f>
        <v>RES</v>
      </c>
      <c r="C620" s="40" t="s">
        <v>34</v>
      </c>
      <c r="D620" s="41" t="str">
        <f t="shared" si="19"/>
        <v>RES254M - STVA - TN</v>
      </c>
      <c r="E620" s="28">
        <v>3657</v>
      </c>
      <c r="F620" s="26" t="str">
        <f t="shared" si="18"/>
        <v>RES3657</v>
      </c>
      <c r="G620" s="29">
        <f>VLOOKUP(Sector_Cust_Loc!D620,Customer!$D$2:$I$821,6,FALSE)</f>
        <v>7.3875142206191194E-2</v>
      </c>
      <c r="H620" s="30">
        <v>0</v>
      </c>
      <c r="I620" s="30">
        <v>0</v>
      </c>
    </row>
    <row r="621" spans="1:9">
      <c r="A621" s="40" t="s">
        <v>706</v>
      </c>
      <c r="B621" s="48" t="str">
        <f>VLOOKUP(A621,'GPCM-Cust'!$A$2:$C$874,3,FALSE)</f>
        <v>RES</v>
      </c>
      <c r="C621" s="40" t="s">
        <v>106</v>
      </c>
      <c r="D621" s="41" t="str">
        <f t="shared" si="19"/>
        <v>RES260M - MEMO</v>
      </c>
      <c r="E621" s="28">
        <v>3690</v>
      </c>
      <c r="F621" s="26" t="str">
        <f t="shared" si="18"/>
        <v>RES3690</v>
      </c>
      <c r="G621" s="29">
        <f>VLOOKUP(Sector_Cust_Loc!D621,Customer!$D$2:$I$821,6,FALSE)</f>
        <v>0.48357382447599701</v>
      </c>
      <c r="H621" s="30">
        <v>0</v>
      </c>
      <c r="I621" s="30">
        <v>0</v>
      </c>
    </row>
    <row r="622" spans="1:9">
      <c r="A622" s="40" t="s">
        <v>707</v>
      </c>
      <c r="B622" s="48" t="str">
        <f>VLOOKUP(A622,'GPCM-Cust'!$A$2:$C$874,3,FALSE)</f>
        <v>RES</v>
      </c>
      <c r="C622" s="40" t="s">
        <v>106</v>
      </c>
      <c r="D622" s="41" t="str">
        <f t="shared" si="19"/>
        <v>RES261M - MEMO</v>
      </c>
      <c r="E622" s="28">
        <v>3659</v>
      </c>
      <c r="F622" s="26" t="str">
        <f t="shared" si="18"/>
        <v>RES3659</v>
      </c>
      <c r="G622" s="29">
        <f>VLOOKUP(Sector_Cust_Loc!D622,Customer!$D$2:$I$821,6,FALSE)</f>
        <v>7.1173712945344705E-2</v>
      </c>
      <c r="H622" s="30">
        <v>0</v>
      </c>
      <c r="I622" s="30">
        <v>0</v>
      </c>
    </row>
    <row r="623" spans="1:9">
      <c r="A623" s="40" t="s">
        <v>708</v>
      </c>
      <c r="B623" s="48" t="str">
        <f>VLOOKUP(A623,'GPCM-Cust'!$A$2:$C$874,3,FALSE)</f>
        <v>RES</v>
      </c>
      <c r="C623" s="40" t="s">
        <v>89</v>
      </c>
      <c r="D623" s="41" t="str">
        <f t="shared" si="19"/>
        <v>RES268M - AZNM - NM</v>
      </c>
      <c r="E623" s="28">
        <v>3318</v>
      </c>
      <c r="F623" s="26" t="str">
        <f t="shared" si="18"/>
        <v>RES3318</v>
      </c>
      <c r="G623" s="29">
        <f>VLOOKUP(Sector_Cust_Loc!D623,Customer!$D$2:$I$821,6,FALSE)</f>
        <v>2.9297811674268599E-2</v>
      </c>
      <c r="H623" s="30">
        <v>0</v>
      </c>
      <c r="I623" s="30">
        <v>0</v>
      </c>
    </row>
    <row r="624" spans="1:9">
      <c r="A624" s="40" t="s">
        <v>709</v>
      </c>
      <c r="B624" s="48" t="str">
        <f>VLOOKUP(A624,'GPCM-Cust'!$A$2:$C$874,3,FALSE)</f>
        <v>RES</v>
      </c>
      <c r="C624" s="40" t="s">
        <v>54</v>
      </c>
      <c r="D624" s="41" t="str">
        <f t="shared" si="19"/>
        <v>RES282M - SOKY</v>
      </c>
      <c r="E624" s="28">
        <v>3661</v>
      </c>
      <c r="F624" s="26" t="str">
        <f t="shared" si="18"/>
        <v>RES3661</v>
      </c>
      <c r="G624" s="29">
        <f>VLOOKUP(Sector_Cust_Loc!D624,Customer!$D$2:$I$821,6,FALSE)</f>
        <v>0.19064088339228699</v>
      </c>
      <c r="H624" s="30">
        <v>0</v>
      </c>
      <c r="I624" s="30">
        <v>0</v>
      </c>
    </row>
    <row r="625" spans="1:9">
      <c r="A625" s="40" t="s">
        <v>709</v>
      </c>
      <c r="B625" s="48" t="str">
        <f>VLOOKUP(A625,'GPCM-Cust'!$A$2:$C$874,3,FALSE)</f>
        <v>RES</v>
      </c>
      <c r="C625" s="40" t="s">
        <v>83</v>
      </c>
      <c r="D625" s="41" t="str">
        <f t="shared" si="19"/>
        <v>RES282M - SOLA</v>
      </c>
      <c r="E625" s="28">
        <v>3662</v>
      </c>
      <c r="F625" s="26" t="str">
        <f t="shared" si="18"/>
        <v>RES3662</v>
      </c>
      <c r="G625" s="29">
        <f>VLOOKUP(Sector_Cust_Loc!D625,Customer!$D$2:$I$821,6,FALSE)</f>
        <v>0.3378901971754934</v>
      </c>
      <c r="H625" s="30">
        <v>0</v>
      </c>
      <c r="I625" s="30">
        <v>0</v>
      </c>
    </row>
    <row r="626" spans="1:9">
      <c r="A626" s="40" t="s">
        <v>709</v>
      </c>
      <c r="B626" s="48" t="str">
        <f>VLOOKUP(A626,'GPCM-Cust'!$A$2:$C$874,3,FALSE)</f>
        <v>RES</v>
      </c>
      <c r="C626" s="40" t="s">
        <v>18</v>
      </c>
      <c r="D626" s="41" t="str">
        <f t="shared" si="19"/>
        <v>RES282M - SPPN - KS</v>
      </c>
      <c r="E626" s="28">
        <v>3663</v>
      </c>
      <c r="F626" s="26" t="str">
        <f t="shared" si="18"/>
        <v>RES3663</v>
      </c>
      <c r="G626" s="29">
        <f>VLOOKUP(Sector_Cust_Loc!D626,Customer!$D$2:$I$821,6,FALSE)</f>
        <v>0.14660282667008201</v>
      </c>
      <c r="H626" s="30">
        <v>0</v>
      </c>
      <c r="I626" s="30">
        <v>0</v>
      </c>
    </row>
    <row r="627" spans="1:9">
      <c r="A627" s="40" t="s">
        <v>709</v>
      </c>
      <c r="B627" s="48" t="str">
        <f>VLOOKUP(A627,'GPCM-Cust'!$A$2:$C$874,3,FALSE)</f>
        <v>RES</v>
      </c>
      <c r="C627" s="40" t="s">
        <v>76</v>
      </c>
      <c r="D627" s="41" t="str">
        <f t="shared" si="19"/>
        <v>RES282M - STHN - MS</v>
      </c>
      <c r="E627" s="28">
        <v>3668</v>
      </c>
      <c r="F627" s="26" t="str">
        <f t="shared" si="18"/>
        <v>RES3668</v>
      </c>
      <c r="G627" s="29">
        <f>VLOOKUP(Sector_Cust_Loc!D627,Customer!$D$2:$I$821,6,FALSE)</f>
        <v>0.56642643619810695</v>
      </c>
      <c r="H627" s="30">
        <v>0</v>
      </c>
      <c r="I627" s="30">
        <v>0</v>
      </c>
    </row>
    <row r="628" spans="1:9">
      <c r="A628" s="40" t="s">
        <v>709</v>
      </c>
      <c r="B628" s="48" t="str">
        <f>VLOOKUP(A628,'GPCM-Cust'!$A$2:$C$874,3,FALSE)</f>
        <v>RES</v>
      </c>
      <c r="C628" s="40" t="s">
        <v>52</v>
      </c>
      <c r="D628" s="41" t="str">
        <f t="shared" si="19"/>
        <v>RES282M - WECO</v>
      </c>
      <c r="E628" s="28">
        <v>3670</v>
      </c>
      <c r="F628" s="26" t="str">
        <f t="shared" si="18"/>
        <v>RES3670</v>
      </c>
      <c r="G628" s="29">
        <f>VLOOKUP(Sector_Cust_Loc!D628,Customer!$D$2:$I$821,6,FALSE)</f>
        <v>5.40573060481414E-2</v>
      </c>
      <c r="H628" s="30">
        <v>0</v>
      </c>
      <c r="I628" s="30">
        <v>0</v>
      </c>
    </row>
    <row r="629" spans="1:9">
      <c r="A629" s="40" t="s">
        <v>710</v>
      </c>
      <c r="B629" s="48" t="str">
        <f>VLOOKUP(A629,'GPCM-Cust'!$A$2:$C$874,3,FALSE)</f>
        <v>RES</v>
      </c>
      <c r="C629" s="40" t="s">
        <v>111</v>
      </c>
      <c r="D629" s="41" t="str">
        <f t="shared" si="19"/>
        <v>RES286M - NLID</v>
      </c>
      <c r="E629" s="28">
        <v>3671</v>
      </c>
      <c r="F629" s="26" t="str">
        <f t="shared" si="18"/>
        <v>RES3671</v>
      </c>
      <c r="G629" s="29">
        <f>VLOOKUP(Sector_Cust_Loc!D629,Customer!$D$2:$I$821,6,FALSE)</f>
        <v>0.1207</v>
      </c>
      <c r="H629" s="30">
        <v>0</v>
      </c>
      <c r="I629" s="30">
        <v>0</v>
      </c>
    </row>
    <row r="630" spans="1:9">
      <c r="A630" s="40" t="s">
        <v>711</v>
      </c>
      <c r="B630" s="48" t="str">
        <f>VLOOKUP(A630,'GPCM-Cust'!$A$2:$C$874,3,FALSE)</f>
        <v>RES</v>
      </c>
      <c r="C630" s="40" t="s">
        <v>54</v>
      </c>
      <c r="D630" s="41" t="str">
        <f t="shared" si="19"/>
        <v>RES292M - SOKY</v>
      </c>
      <c r="E630" s="28">
        <v>3672</v>
      </c>
      <c r="F630" s="26" t="str">
        <f t="shared" si="18"/>
        <v>RES3672</v>
      </c>
      <c r="G630" s="29">
        <f>VLOOKUP(Sector_Cust_Loc!D630,Customer!$D$2:$I$821,6,FALSE)</f>
        <v>0.37603257318993899</v>
      </c>
      <c r="H630" s="30">
        <v>0</v>
      </c>
      <c r="I630" s="30">
        <v>0</v>
      </c>
    </row>
    <row r="631" spans="1:9">
      <c r="A631" s="40" t="s">
        <v>712</v>
      </c>
      <c r="B631" s="48" t="str">
        <f>VLOOKUP(A631,'GPCM-Cust'!$A$2:$C$874,3,FALSE)</f>
        <v>RES</v>
      </c>
      <c r="C631" s="40" t="s">
        <v>114</v>
      </c>
      <c r="D631" s="41" t="str">
        <f t="shared" si="19"/>
        <v>RES294M - WUMS - WI</v>
      </c>
      <c r="E631" s="28">
        <v>3673</v>
      </c>
      <c r="F631" s="26" t="str">
        <f t="shared" si="18"/>
        <v>RES3673</v>
      </c>
      <c r="G631" s="29">
        <f>VLOOKUP(Sector_Cust_Loc!D631,Customer!$D$2:$I$821,6,FALSE)</f>
        <v>8.0917769552039304E-2</v>
      </c>
      <c r="H631" s="30">
        <v>0</v>
      </c>
      <c r="I631" s="30">
        <v>0</v>
      </c>
    </row>
    <row r="632" spans="1:9">
      <c r="A632" s="40" t="s">
        <v>713</v>
      </c>
      <c r="B632" s="48" t="str">
        <f>VLOOKUP(A632,'GPCM-Cust'!$A$2:$C$874,3,FALSE)</f>
        <v>RES</v>
      </c>
      <c r="C632" s="40" t="s">
        <v>34</v>
      </c>
      <c r="D632" s="41" t="str">
        <f t="shared" si="19"/>
        <v>RES298M - STVA - TN</v>
      </c>
      <c r="E632" s="28">
        <v>3660</v>
      </c>
      <c r="F632" s="26" t="str">
        <f t="shared" si="18"/>
        <v>RES3660</v>
      </c>
      <c r="G632" s="29">
        <f>VLOOKUP(Sector_Cust_Loc!D632,Customer!$D$2:$I$821,6,FALSE)</f>
        <v>0.29690373054876501</v>
      </c>
      <c r="H632" s="30">
        <v>0</v>
      </c>
      <c r="I632" s="30">
        <v>0</v>
      </c>
    </row>
    <row r="633" spans="1:9">
      <c r="A633" s="40" t="s">
        <v>714</v>
      </c>
      <c r="B633" s="48" t="str">
        <f>VLOOKUP(A633,'GPCM-Cust'!$A$2:$C$874,3,FALSE)</f>
        <v>RES</v>
      </c>
      <c r="C633" s="40" t="s">
        <v>47</v>
      </c>
      <c r="D633" s="41" t="str">
        <f t="shared" si="19"/>
        <v>RES300M - AZNM - AZ</v>
      </c>
      <c r="E633" s="28">
        <v>3302</v>
      </c>
      <c r="F633" s="26" t="str">
        <f t="shared" si="18"/>
        <v>RES3302</v>
      </c>
      <c r="G633" s="29">
        <f>VLOOKUP(Sector_Cust_Loc!D633,Customer!$D$2:$I$821,6,FALSE)</f>
        <v>3.3349079503589597E-2</v>
      </c>
      <c r="H633" s="30">
        <v>0</v>
      </c>
      <c r="I633" s="30">
        <v>0</v>
      </c>
    </row>
    <row r="634" spans="1:9">
      <c r="A634" s="40" t="s">
        <v>715</v>
      </c>
      <c r="B634" s="48" t="str">
        <f>VLOOKUP(A634,'GPCM-Cust'!$A$2:$C$874,3,FALSE)</f>
        <v>RES</v>
      </c>
      <c r="C634" s="40" t="s">
        <v>24</v>
      </c>
      <c r="D634" s="41" t="str">
        <f t="shared" si="19"/>
        <v>RES302M - MICH</v>
      </c>
      <c r="E634" s="28">
        <v>3675</v>
      </c>
      <c r="F634" s="26" t="str">
        <f t="shared" si="18"/>
        <v>RES3675</v>
      </c>
      <c r="G634" s="29">
        <f>VLOOKUP(Sector_Cust_Loc!D634,Customer!$D$2:$I$821,6,FALSE)</f>
        <v>0.37640508681801799</v>
      </c>
      <c r="H634" s="30">
        <v>0</v>
      </c>
      <c r="I634" s="30">
        <v>0</v>
      </c>
    </row>
    <row r="635" spans="1:9">
      <c r="A635" s="40" t="s">
        <v>716</v>
      </c>
      <c r="B635" s="48" t="str">
        <f>VLOOKUP(A635,'GPCM-Cust'!$A$2:$C$874,3,FALSE)</f>
        <v>RES</v>
      </c>
      <c r="C635" s="40" t="s">
        <v>24</v>
      </c>
      <c r="D635" s="41" t="str">
        <f t="shared" si="19"/>
        <v>RES306M - MICH</v>
      </c>
      <c r="E635" s="28">
        <v>3634</v>
      </c>
      <c r="F635" s="26" t="str">
        <f t="shared" si="18"/>
        <v>RES3634</v>
      </c>
      <c r="G635" s="29">
        <f>VLOOKUP(Sector_Cust_Loc!D635,Customer!$D$2:$I$821,6,FALSE)</f>
        <v>4.0516856760207803E-2</v>
      </c>
      <c r="H635" s="30">
        <v>0</v>
      </c>
      <c r="I635" s="30">
        <v>0</v>
      </c>
    </row>
    <row r="636" spans="1:9">
      <c r="A636" s="40" t="s">
        <v>717</v>
      </c>
      <c r="B636" s="48" t="str">
        <f>VLOOKUP(A636,'GPCM-Cust'!$A$2:$C$874,3,FALSE)</f>
        <v>RES</v>
      </c>
      <c r="C636" s="40" t="s">
        <v>120</v>
      </c>
      <c r="D636" s="41" t="str">
        <f t="shared" si="19"/>
        <v>RES308M - MDKT - SD</v>
      </c>
      <c r="E636" s="28">
        <v>3677</v>
      </c>
      <c r="F636" s="26" t="str">
        <f t="shared" si="18"/>
        <v>RES3677</v>
      </c>
      <c r="G636" s="29">
        <f>VLOOKUP(Sector_Cust_Loc!D636,Customer!$D$2:$I$821,6,FALSE)</f>
        <v>0.42601101220862098</v>
      </c>
      <c r="H636" s="30">
        <v>0</v>
      </c>
      <c r="I636" s="30">
        <v>0</v>
      </c>
    </row>
    <row r="637" spans="1:9">
      <c r="A637" s="40" t="s">
        <v>717</v>
      </c>
      <c r="B637" s="48" t="str">
        <f>VLOOKUP(A637,'GPCM-Cust'!$A$2:$C$874,3,FALSE)</f>
        <v>RES</v>
      </c>
      <c r="C637" s="40" t="s">
        <v>100</v>
      </c>
      <c r="D637" s="41" t="str">
        <f t="shared" si="19"/>
        <v>RES308M - MNBI - IA</v>
      </c>
      <c r="E637" s="28">
        <v>3678</v>
      </c>
      <c r="F637" s="26" t="str">
        <f t="shared" si="18"/>
        <v>RES3678</v>
      </c>
      <c r="G637" s="29">
        <f>VLOOKUP(Sector_Cust_Loc!D637,Customer!$D$2:$I$821,6,FALSE)</f>
        <v>0.56049346471841799</v>
      </c>
      <c r="H637" s="30">
        <v>0</v>
      </c>
      <c r="I637" s="30">
        <v>0</v>
      </c>
    </row>
    <row r="638" spans="1:9">
      <c r="A638" s="40" t="s">
        <v>718</v>
      </c>
      <c r="B638" s="48" t="str">
        <f>VLOOKUP(A638,'GPCM-Cust'!$A$2:$C$874,3,FALSE)</f>
        <v>RES</v>
      </c>
      <c r="C638" s="40" t="s">
        <v>34</v>
      </c>
      <c r="D638" s="41" t="str">
        <f t="shared" si="19"/>
        <v>RES310M - STVA - TN</v>
      </c>
      <c r="E638" s="28">
        <v>3679</v>
      </c>
      <c r="F638" s="26" t="str">
        <f t="shared" si="18"/>
        <v>RES3679</v>
      </c>
      <c r="G638" s="29">
        <f>VLOOKUP(Sector_Cust_Loc!D638,Customer!$D$2:$I$821,6,FALSE)</f>
        <v>3.8478094129505903E-2</v>
      </c>
      <c r="H638" s="30">
        <v>0</v>
      </c>
      <c r="I638" s="30">
        <v>0</v>
      </c>
    </row>
    <row r="639" spans="1:9">
      <c r="A639" s="40" t="s">
        <v>719</v>
      </c>
      <c r="B639" s="48" t="str">
        <f>VLOOKUP(A639,'GPCM-Cust'!$A$2:$C$874,3,FALSE)</f>
        <v>RES</v>
      </c>
      <c r="C639" s="40" t="s">
        <v>123</v>
      </c>
      <c r="D639" s="41" t="str">
        <f t="shared" si="19"/>
        <v>RES316M - MMIN - WI</v>
      </c>
      <c r="E639" s="28">
        <v>3680</v>
      </c>
      <c r="F639" s="26" t="str">
        <f t="shared" si="18"/>
        <v>RES3680</v>
      </c>
      <c r="G639" s="29">
        <f>VLOOKUP(Sector_Cust_Loc!D639,Customer!$D$2:$I$821,6,FALSE)</f>
        <v>4.6694508037712801E-2</v>
      </c>
      <c r="H639" s="30">
        <v>0</v>
      </c>
      <c r="I639" s="30">
        <v>0</v>
      </c>
    </row>
    <row r="640" spans="1:9">
      <c r="A640" s="40" t="s">
        <v>720</v>
      </c>
      <c r="B640" s="48" t="str">
        <f>VLOOKUP(A640,'GPCM-Cust'!$A$2:$C$874,3,FALSE)</f>
        <v>RES</v>
      </c>
      <c r="C640" s="40" t="s">
        <v>67</v>
      </c>
      <c r="D640" s="41" t="str">
        <f t="shared" si="19"/>
        <v>RES320M - MMIN - MN</v>
      </c>
      <c r="E640" s="28">
        <v>3681</v>
      </c>
      <c r="F640" s="26" t="str">
        <f t="shared" si="18"/>
        <v>RES3681</v>
      </c>
      <c r="G640" s="29">
        <f>VLOOKUP(Sector_Cust_Loc!D640,Customer!$D$2:$I$821,6,FALSE)</f>
        <v>0.52708873077947505</v>
      </c>
      <c r="H640" s="30">
        <v>0</v>
      </c>
      <c r="I640" s="30">
        <v>0</v>
      </c>
    </row>
    <row r="641" spans="1:9">
      <c r="A641" s="40" t="s">
        <v>721</v>
      </c>
      <c r="B641" s="48" t="str">
        <f>VLOOKUP(A641,'GPCM-Cust'!$A$2:$C$874,3,FALSE)</f>
        <v>RES</v>
      </c>
      <c r="C641" s="40" t="s">
        <v>10</v>
      </c>
      <c r="D641" s="41" t="str">
        <f t="shared" si="19"/>
        <v>RES326M - STHN - AL</v>
      </c>
      <c r="E641" s="28">
        <v>3669</v>
      </c>
      <c r="F641" s="26" t="str">
        <f t="shared" si="18"/>
        <v>RES3669</v>
      </c>
      <c r="G641" s="29">
        <f>VLOOKUP(Sector_Cust_Loc!D641,Customer!$D$2:$I$821,6,FALSE)</f>
        <v>8.0449589763973803E-2</v>
      </c>
      <c r="H641" s="30">
        <v>0</v>
      </c>
      <c r="I641" s="30">
        <v>0</v>
      </c>
    </row>
    <row r="642" spans="1:9">
      <c r="A642" s="40" t="s">
        <v>722</v>
      </c>
      <c r="B642" s="48" t="str">
        <f>VLOOKUP(A642,'GPCM-Cust'!$A$2:$C$874,3,FALSE)</f>
        <v>RES</v>
      </c>
      <c r="C642" s="40" t="s">
        <v>101</v>
      </c>
      <c r="D642" s="41" t="str">
        <f t="shared" si="19"/>
        <v>RES328M - MNBI - NE</v>
      </c>
      <c r="E642" s="28">
        <v>3652</v>
      </c>
      <c r="F642" s="26" t="str">
        <f t="shared" ref="F642:F705" si="20">CONCATENATE(B642,E642)</f>
        <v>RES3652</v>
      </c>
      <c r="G642" s="29">
        <f>VLOOKUP(Sector_Cust_Loc!D642,Customer!$D$2:$I$821,6,FALSE)</f>
        <v>6.6040838356092493E-2</v>
      </c>
      <c r="H642" s="30">
        <v>0</v>
      </c>
      <c r="I642" s="30">
        <v>0</v>
      </c>
    </row>
    <row r="643" spans="1:9">
      <c r="A643" s="40" t="s">
        <v>722</v>
      </c>
      <c r="B643" s="48" t="str">
        <f>VLOOKUP(A643,'GPCM-Cust'!$A$2:$C$874,3,FALSE)</f>
        <v>RES</v>
      </c>
      <c r="C643" s="40" t="s">
        <v>127</v>
      </c>
      <c r="D643" s="41" t="str">
        <f t="shared" ref="D643:D706" si="21">CONCATENATE(A643,C643)</f>
        <v>RES328M - WMNT</v>
      </c>
      <c r="E643" s="28">
        <v>3707</v>
      </c>
      <c r="F643" s="26" t="str">
        <f t="shared" si="20"/>
        <v>RES3707</v>
      </c>
      <c r="G643" s="29">
        <f>VLOOKUP(Sector_Cust_Loc!D643,Customer!$D$2:$I$821,6,FALSE)</f>
        <v>0.62842226568764403</v>
      </c>
      <c r="H643" s="30">
        <v>0</v>
      </c>
      <c r="I643" s="30">
        <v>0</v>
      </c>
    </row>
    <row r="644" spans="1:9">
      <c r="A644" s="40" t="s">
        <v>723</v>
      </c>
      <c r="B644" s="48" t="str">
        <f>VLOOKUP(A644,'GPCM-Cust'!$A$2:$C$874,3,FALSE)</f>
        <v>RES</v>
      </c>
      <c r="C644" s="40" t="s">
        <v>129</v>
      </c>
      <c r="D644" s="41" t="str">
        <f t="shared" si="21"/>
        <v>RES330M - MDKT - MT</v>
      </c>
      <c r="E644" s="28">
        <v>3685</v>
      </c>
      <c r="F644" s="26" t="str">
        <f t="shared" si="20"/>
        <v>RES3685</v>
      </c>
      <c r="G644" s="29">
        <f>VLOOKUP(Sector_Cust_Loc!D644,Customer!$D$2:$I$821,6,FALSE)</f>
        <v>0.26615090883448</v>
      </c>
      <c r="H644" s="30">
        <v>0</v>
      </c>
      <c r="I644" s="30">
        <v>0</v>
      </c>
    </row>
    <row r="645" spans="1:9">
      <c r="A645" s="40" t="s">
        <v>723</v>
      </c>
      <c r="B645" s="48" t="str">
        <f>VLOOKUP(A645,'GPCM-Cust'!$A$2:$C$874,3,FALSE)</f>
        <v>RES</v>
      </c>
      <c r="C645" s="40" t="s">
        <v>130</v>
      </c>
      <c r="D645" s="41" t="str">
        <f t="shared" si="21"/>
        <v>RES330M - MDKT - ND</v>
      </c>
      <c r="E645" s="28">
        <v>3686</v>
      </c>
      <c r="F645" s="26" t="str">
        <f t="shared" si="20"/>
        <v>RES3686</v>
      </c>
      <c r="G645" s="29">
        <f>VLOOKUP(Sector_Cust_Loc!D645,Customer!$D$2:$I$821,6,FALSE)</f>
        <v>0.71947503559352299</v>
      </c>
      <c r="H645" s="30">
        <v>0</v>
      </c>
      <c r="I645" s="30">
        <v>0</v>
      </c>
    </row>
    <row r="646" spans="1:9">
      <c r="A646" s="40" t="s">
        <v>723</v>
      </c>
      <c r="B646" s="48" t="str">
        <f>VLOOKUP(A646,'GPCM-Cust'!$A$2:$C$874,3,FALSE)</f>
        <v>RES</v>
      </c>
      <c r="C646" s="40" t="s">
        <v>120</v>
      </c>
      <c r="D646" s="41" t="str">
        <f t="shared" si="21"/>
        <v>RES330M - MDKT - SD</v>
      </c>
      <c r="E646" s="28">
        <v>3687</v>
      </c>
      <c r="F646" s="26" t="str">
        <f t="shared" si="20"/>
        <v>RES3687</v>
      </c>
      <c r="G646" s="29">
        <f>VLOOKUP(Sector_Cust_Loc!D646,Customer!$D$2:$I$821,6,FALSE)</f>
        <v>0.28596792397850002</v>
      </c>
      <c r="H646" s="30">
        <v>0</v>
      </c>
      <c r="I646" s="30">
        <v>0</v>
      </c>
    </row>
    <row r="647" spans="1:9">
      <c r="A647" s="40" t="s">
        <v>723</v>
      </c>
      <c r="B647" s="48" t="str">
        <f>VLOOKUP(A647,'GPCM-Cust'!$A$2:$C$874,3,FALSE)</f>
        <v>RES</v>
      </c>
      <c r="C647" s="40" t="s">
        <v>41</v>
      </c>
      <c r="D647" s="41" t="str">
        <f t="shared" si="21"/>
        <v>RES330M - WWYM</v>
      </c>
      <c r="E647" s="28">
        <v>3688</v>
      </c>
      <c r="F647" s="26" t="str">
        <f t="shared" si="20"/>
        <v>RES3688</v>
      </c>
      <c r="G647" s="29">
        <f>VLOOKUP(Sector_Cust_Loc!D647,Customer!$D$2:$I$821,6,FALSE)</f>
        <v>0.104944481524771</v>
      </c>
      <c r="H647" s="30">
        <v>0</v>
      </c>
      <c r="I647" s="30">
        <v>0</v>
      </c>
    </row>
    <row r="648" spans="1:9">
      <c r="A648" s="40" t="s">
        <v>724</v>
      </c>
      <c r="B648" s="48" t="str">
        <f>VLOOKUP(A648,'GPCM-Cust'!$A$2:$C$874,3,FALSE)</f>
        <v>RES</v>
      </c>
      <c r="C648" s="40" t="s">
        <v>98</v>
      </c>
      <c r="D648" s="41" t="str">
        <f t="shared" si="21"/>
        <v>RES332M - SOID - ID</v>
      </c>
      <c r="E648" s="28">
        <v>3644</v>
      </c>
      <c r="F648" s="26" t="str">
        <f t="shared" si="20"/>
        <v>RES3644</v>
      </c>
      <c r="G648" s="29">
        <f>VLOOKUP(Sector_Cust_Loc!D648,Customer!$D$2:$I$821,6,FALSE)</f>
        <v>4.8437307421469603E-3</v>
      </c>
      <c r="H648" s="30">
        <v>0</v>
      </c>
      <c r="I648" s="30">
        <v>0</v>
      </c>
    </row>
    <row r="649" spans="1:9">
      <c r="A649" s="40" t="s">
        <v>724</v>
      </c>
      <c r="B649" s="48" t="str">
        <f>VLOOKUP(A649,'GPCM-Cust'!$A$2:$C$874,3,FALSE)</f>
        <v>RES</v>
      </c>
      <c r="C649" s="40" t="s">
        <v>132</v>
      </c>
      <c r="D649" s="41" t="str">
        <f t="shared" si="21"/>
        <v>RES332M - WUTA</v>
      </c>
      <c r="E649" s="28">
        <v>3699</v>
      </c>
      <c r="F649" s="26" t="str">
        <f t="shared" si="20"/>
        <v>RES3699</v>
      </c>
      <c r="G649" s="29">
        <f>VLOOKUP(Sector_Cust_Loc!D649,Customer!$D$2:$I$821,6,FALSE)</f>
        <v>1</v>
      </c>
      <c r="H649" s="30">
        <v>0</v>
      </c>
      <c r="I649" s="30">
        <v>0</v>
      </c>
    </row>
    <row r="650" spans="1:9">
      <c r="A650" s="40" t="s">
        <v>724</v>
      </c>
      <c r="B650" s="48" t="str">
        <f>VLOOKUP(A650,'GPCM-Cust'!$A$2:$C$874,3,FALSE)</f>
        <v>RES</v>
      </c>
      <c r="C650" s="40" t="s">
        <v>41</v>
      </c>
      <c r="D650" s="41" t="str">
        <f t="shared" si="21"/>
        <v>RES332M - WWYM</v>
      </c>
      <c r="E650" s="28">
        <v>3709</v>
      </c>
      <c r="F650" s="26" t="str">
        <f t="shared" si="20"/>
        <v>RES3709</v>
      </c>
      <c r="G650" s="29">
        <f>VLOOKUP(Sector_Cust_Loc!D650,Customer!$D$2:$I$821,6,FALSE)</f>
        <v>0.168238527885127</v>
      </c>
      <c r="H650" s="30">
        <v>0</v>
      </c>
      <c r="I650" s="30">
        <v>0</v>
      </c>
    </row>
    <row r="651" spans="1:9">
      <c r="A651" s="40" t="s">
        <v>725</v>
      </c>
      <c r="B651" s="48" t="str">
        <f>VLOOKUP(A651,'GPCM-Cust'!$A$2:$C$874,3,FALSE)</f>
        <v>RES</v>
      </c>
      <c r="C651" s="40" t="s">
        <v>91</v>
      </c>
      <c r="D651" s="41" t="str">
        <f t="shared" si="21"/>
        <v>RES334M - SECR - WV</v>
      </c>
      <c r="E651" s="28">
        <v>3684</v>
      </c>
      <c r="F651" s="26" t="str">
        <f t="shared" si="20"/>
        <v>RES3684</v>
      </c>
      <c r="G651" s="29">
        <f>VLOOKUP(Sector_Cust_Loc!D651,Customer!$D$2:$I$821,6,FALSE)</f>
        <v>0.57922755633080603</v>
      </c>
      <c r="H651" s="30">
        <v>0</v>
      </c>
      <c r="I651" s="30">
        <v>0</v>
      </c>
    </row>
    <row r="652" spans="1:9">
      <c r="A652" s="40" t="s">
        <v>726</v>
      </c>
      <c r="B652" s="48" t="str">
        <f>VLOOKUP(A652,'GPCM-Cust'!$A$2:$C$874,3,FALSE)</f>
        <v>RES</v>
      </c>
      <c r="C652" s="40" t="s">
        <v>34</v>
      </c>
      <c r="D652" s="41" t="str">
        <f t="shared" si="21"/>
        <v>RES336M - STVA - TN</v>
      </c>
      <c r="E652" s="28">
        <v>3693</v>
      </c>
      <c r="F652" s="26" t="str">
        <f t="shared" si="20"/>
        <v>RES3693</v>
      </c>
      <c r="G652" s="29">
        <f>VLOOKUP(Sector_Cust_Loc!D652,Customer!$D$2:$I$821,6,FALSE)</f>
        <v>0.15402014814895401</v>
      </c>
      <c r="H652" s="30">
        <v>0</v>
      </c>
      <c r="I652" s="30">
        <v>0</v>
      </c>
    </row>
    <row r="653" spans="1:9">
      <c r="A653" s="40" t="s">
        <v>727</v>
      </c>
      <c r="B653" s="48" t="str">
        <f>VLOOKUP(A653,'GPCM-Cust'!$A$2:$C$874,3,FALSE)</f>
        <v>RES</v>
      </c>
      <c r="C653" s="40" t="s">
        <v>57</v>
      </c>
      <c r="D653" s="41" t="str">
        <f t="shared" si="21"/>
        <v>RES338M - PJMW - PA</v>
      </c>
      <c r="E653" s="28">
        <v>4132</v>
      </c>
      <c r="F653" s="26" t="str">
        <f t="shared" si="20"/>
        <v>RES4132</v>
      </c>
      <c r="G653" s="29">
        <f>VLOOKUP(Sector_Cust_Loc!D653,Customer!$D$2:$I$821,6,FALSE)</f>
        <v>6.3379269501840446E-2</v>
      </c>
      <c r="H653" s="30">
        <v>0</v>
      </c>
      <c r="I653" s="30">
        <v>0</v>
      </c>
    </row>
    <row r="654" spans="1:9">
      <c r="A654" s="40" t="s">
        <v>728</v>
      </c>
      <c r="B654" s="48" t="str">
        <f>VLOOKUP(A654,'GPCM-Cust'!$A$2:$C$874,3,FALSE)</f>
        <v>RES</v>
      </c>
      <c r="C654" s="40" t="s">
        <v>70</v>
      </c>
      <c r="D654" s="41" t="str">
        <f t="shared" si="21"/>
        <v>RES344M - PJME - NJ</v>
      </c>
      <c r="E654" s="28">
        <v>3696</v>
      </c>
      <c r="F654" s="26" t="str">
        <f t="shared" si="20"/>
        <v>RES3696</v>
      </c>
      <c r="G654" s="29">
        <f>VLOOKUP(Sector_Cust_Loc!D654,Customer!$D$2:$I$821,6,FALSE)</f>
        <v>0.188461681654639</v>
      </c>
      <c r="H654" s="30">
        <v>0</v>
      </c>
      <c r="I654" s="30">
        <v>0</v>
      </c>
    </row>
    <row r="655" spans="1:9">
      <c r="A655" s="40" t="s">
        <v>729</v>
      </c>
      <c r="B655" s="48" t="str">
        <f>VLOOKUP(A655,'GPCM-Cust'!$A$2:$C$874,3,FALSE)</f>
        <v>RES</v>
      </c>
      <c r="C655" s="40" t="s">
        <v>138</v>
      </c>
      <c r="D655" s="41" t="str">
        <f t="shared" si="21"/>
        <v>RES360M - MNIL</v>
      </c>
      <c r="E655" s="28">
        <v>3706</v>
      </c>
      <c r="F655" s="26" t="str">
        <f t="shared" si="20"/>
        <v>RES3706</v>
      </c>
      <c r="G655" s="29">
        <f>VLOOKUP(Sector_Cust_Loc!D655,Customer!$D$2:$I$821,6,FALSE)</f>
        <v>4.672293764786449E-2</v>
      </c>
      <c r="H655" s="30">
        <v>0</v>
      </c>
      <c r="I655" s="30">
        <v>0</v>
      </c>
    </row>
    <row r="656" spans="1:9">
      <c r="A656" s="40" t="s">
        <v>730</v>
      </c>
      <c r="B656" s="48" t="str">
        <f>VLOOKUP(A656,'GPCM-Cust'!$A$2:$C$874,3,FALSE)</f>
        <v>RES</v>
      </c>
      <c r="C656" s="40" t="s">
        <v>138</v>
      </c>
      <c r="D656" s="41" t="str">
        <f t="shared" si="21"/>
        <v>RES364M - MNIL</v>
      </c>
      <c r="E656" s="28">
        <v>3689</v>
      </c>
      <c r="F656" s="26" t="str">
        <f t="shared" si="20"/>
        <v>RES3689</v>
      </c>
      <c r="G656" s="29">
        <f>VLOOKUP(Sector_Cust_Loc!D656,Customer!$D$2:$I$821,6,FALSE)</f>
        <v>0.54775648905679819</v>
      </c>
      <c r="H656" s="30">
        <v>0</v>
      </c>
      <c r="I656" s="30">
        <v>0</v>
      </c>
    </row>
    <row r="657" spans="1:9">
      <c r="A657" s="40" t="s">
        <v>731</v>
      </c>
      <c r="B657" s="48" t="str">
        <f>VLOOKUP(A657,'GPCM-Cust'!$A$2:$C$874,3,FALSE)</f>
        <v>RES</v>
      </c>
      <c r="C657" s="40" t="s">
        <v>45</v>
      </c>
      <c r="D657" s="41" t="str">
        <f t="shared" si="21"/>
        <v>RES367M - INDI</v>
      </c>
      <c r="E657" s="28">
        <v>3702</v>
      </c>
      <c r="F657" s="26" t="str">
        <f t="shared" si="20"/>
        <v>RES3702</v>
      </c>
      <c r="G657" s="29">
        <f>VLOOKUP(Sector_Cust_Loc!D657,Customer!$D$2:$I$821,6,FALSE)</f>
        <v>0.41581212284373198</v>
      </c>
      <c r="H657" s="30">
        <v>0</v>
      </c>
      <c r="I657" s="30">
        <v>0</v>
      </c>
    </row>
    <row r="658" spans="1:9">
      <c r="A658" s="40" t="s">
        <v>732</v>
      </c>
      <c r="B658" s="48" t="str">
        <f>VLOOKUP(A658,'GPCM-Cust'!$A$2:$C$874,3,FALSE)</f>
        <v>RES</v>
      </c>
      <c r="C658" s="40" t="s">
        <v>130</v>
      </c>
      <c r="D658" s="41" t="str">
        <f t="shared" si="21"/>
        <v>RES368M - MDKT - ND</v>
      </c>
      <c r="E658" s="28">
        <v>3703</v>
      </c>
      <c r="F658" s="26" t="str">
        <f t="shared" si="20"/>
        <v>RES3703</v>
      </c>
      <c r="G658" s="29">
        <f>VLOOKUP(Sector_Cust_Loc!D658,Customer!$D$2:$I$821,6,FALSE)</f>
        <v>0.26742542831727401</v>
      </c>
      <c r="H658" s="30">
        <v>0</v>
      </c>
      <c r="I658" s="30">
        <v>0</v>
      </c>
    </row>
    <row r="659" spans="1:9">
      <c r="A659" s="40" t="s">
        <v>732</v>
      </c>
      <c r="B659" s="48" t="str">
        <f>VLOOKUP(A659,'GPCM-Cust'!$A$2:$C$874,3,FALSE)</f>
        <v>RES</v>
      </c>
      <c r="C659" s="40" t="s">
        <v>67</v>
      </c>
      <c r="D659" s="41" t="str">
        <f t="shared" si="21"/>
        <v>RES368M - MMIN - MN</v>
      </c>
      <c r="E659" s="28">
        <v>3704</v>
      </c>
      <c r="F659" s="26" t="str">
        <f t="shared" si="20"/>
        <v>RES3704</v>
      </c>
      <c r="G659" s="29">
        <f>VLOOKUP(Sector_Cust_Loc!D659,Customer!$D$2:$I$821,6,FALSE)</f>
        <v>0.267314891135007</v>
      </c>
      <c r="H659" s="30">
        <v>0</v>
      </c>
      <c r="I659" s="30">
        <v>0</v>
      </c>
    </row>
    <row r="660" spans="1:9">
      <c r="A660" s="40" t="s">
        <v>733</v>
      </c>
      <c r="B660" s="48" t="str">
        <f>VLOOKUP(A660,'GPCM-Cust'!$A$2:$C$874,3,FALSE)</f>
        <v>RES</v>
      </c>
      <c r="C660" s="40" t="s">
        <v>67</v>
      </c>
      <c r="D660" s="41" t="str">
        <f t="shared" si="21"/>
        <v>RES370M - MMIN - MN</v>
      </c>
      <c r="E660" s="28">
        <v>3705</v>
      </c>
      <c r="F660" s="26" t="str">
        <f t="shared" si="20"/>
        <v>RES3705</v>
      </c>
      <c r="G660" s="29">
        <f>VLOOKUP(Sector_Cust_Loc!D660,Customer!$D$2:$I$821,6,FALSE)</f>
        <v>2.31882292900847E-2</v>
      </c>
      <c r="H660" s="30">
        <v>0</v>
      </c>
      <c r="I660" s="30">
        <v>0</v>
      </c>
    </row>
    <row r="661" spans="1:9">
      <c r="A661" s="40" t="s">
        <v>734</v>
      </c>
      <c r="B661" s="48" t="str">
        <f>VLOOKUP(A661,'GPCM-Cust'!$A$2:$C$874,3,FALSE)</f>
        <v>RES</v>
      </c>
      <c r="C661" s="40" t="s">
        <v>29</v>
      </c>
      <c r="D661" s="41" t="str">
        <f t="shared" si="21"/>
        <v>RES380M - PCNW - OR</v>
      </c>
      <c r="E661" s="28">
        <v>3327</v>
      </c>
      <c r="F661" s="26" t="str">
        <f t="shared" si="20"/>
        <v>RES3327</v>
      </c>
      <c r="G661" s="29">
        <f>VLOOKUP(Sector_Cust_Loc!D661,Customer!$D$2:$I$821,6,FALSE)</f>
        <v>0.79838263236845097</v>
      </c>
      <c r="H661" s="30">
        <v>0</v>
      </c>
      <c r="I661" s="30">
        <v>0</v>
      </c>
    </row>
    <row r="662" spans="1:9">
      <c r="A662" s="40" t="s">
        <v>734</v>
      </c>
      <c r="B662" s="48" t="str">
        <f>VLOOKUP(A662,'GPCM-Cust'!$A$2:$C$874,3,FALSE)</f>
        <v>RES</v>
      </c>
      <c r="C662" s="40" t="s">
        <v>30</v>
      </c>
      <c r="D662" s="41" t="str">
        <f t="shared" si="21"/>
        <v>RES380M - PCNW - WA</v>
      </c>
      <c r="E662" s="28">
        <v>3692</v>
      </c>
      <c r="F662" s="26" t="str">
        <f t="shared" si="20"/>
        <v>RES3692</v>
      </c>
      <c r="G662" s="29">
        <f>VLOOKUP(Sector_Cust_Loc!D662,Customer!$D$2:$I$821,6,FALSE)</f>
        <v>5.2537814826695298E-2</v>
      </c>
      <c r="H662" s="30">
        <v>0</v>
      </c>
      <c r="I662" s="30">
        <v>0</v>
      </c>
    </row>
    <row r="663" spans="1:9">
      <c r="A663" s="40" t="s">
        <v>735</v>
      </c>
      <c r="B663" s="48" t="str">
        <f>VLOOKUP(A663,'GPCM-Cust'!$A$2:$C$874,3,FALSE)</f>
        <v>RES</v>
      </c>
      <c r="C663" s="40" t="s">
        <v>16</v>
      </c>
      <c r="D663" s="41" t="str">
        <f t="shared" si="21"/>
        <v>RES400M - SPPW - OK</v>
      </c>
      <c r="E663" s="28">
        <v>3700</v>
      </c>
      <c r="F663" s="26" t="str">
        <f t="shared" si="20"/>
        <v>RES3700</v>
      </c>
      <c r="G663" s="29">
        <f>VLOOKUP(Sector_Cust_Loc!D663,Customer!$D$2:$I$821,6,FALSE)</f>
        <v>0.84789528061550301</v>
      </c>
      <c r="H663" s="30">
        <v>0</v>
      </c>
      <c r="I663" s="30">
        <v>0</v>
      </c>
    </row>
    <row r="664" spans="1:9">
      <c r="A664" s="40" t="s">
        <v>736</v>
      </c>
      <c r="B664" s="48" t="str">
        <f>VLOOKUP(A664,'GPCM-Cust'!$A$2:$C$874,3,FALSE)</f>
        <v>RES</v>
      </c>
      <c r="C664" s="40" t="s">
        <v>101</v>
      </c>
      <c r="D664" s="41" t="str">
        <f t="shared" si="21"/>
        <v>RES402M - MNBI - NE</v>
      </c>
      <c r="E664" s="28">
        <v>3710</v>
      </c>
      <c r="F664" s="26" t="str">
        <f t="shared" si="20"/>
        <v>RES3710</v>
      </c>
      <c r="G664" s="29">
        <f>VLOOKUP(Sector_Cust_Loc!D664,Customer!$D$2:$I$821,6,FALSE)</f>
        <v>0.41403409010342002</v>
      </c>
      <c r="H664" s="30">
        <v>0</v>
      </c>
      <c r="I664" s="30">
        <v>0</v>
      </c>
    </row>
    <row r="665" spans="1:9">
      <c r="A665" s="40" t="s">
        <v>737</v>
      </c>
      <c r="B665" s="48" t="str">
        <f>VLOOKUP(A665,'GPCM-Cust'!$A$2:$C$874,3,FALSE)</f>
        <v>RES</v>
      </c>
      <c r="C665" s="40" t="s">
        <v>147</v>
      </c>
      <c r="D665" s="41" t="str">
        <f t="shared" si="21"/>
        <v>RES410M - WNCA</v>
      </c>
      <c r="E665" s="28">
        <v>3322</v>
      </c>
      <c r="F665" s="26" t="str">
        <f t="shared" si="20"/>
        <v>RES3322</v>
      </c>
      <c r="G665" s="29">
        <f>VLOOKUP(Sector_Cust_Loc!D665,Customer!$D$2:$I$821,6,FALSE)</f>
        <v>0.4108</v>
      </c>
      <c r="H665" s="30">
        <v>0</v>
      </c>
      <c r="I665" s="30">
        <v>0</v>
      </c>
    </row>
    <row r="666" spans="1:9">
      <c r="A666" s="40" t="s">
        <v>738</v>
      </c>
      <c r="B666" s="48" t="str">
        <f>VLOOKUP(A666,'GPCM-Cust'!$A$2:$C$874,3,FALSE)</f>
        <v>RES</v>
      </c>
      <c r="C666" s="40" t="s">
        <v>149</v>
      </c>
      <c r="D666" s="41" t="str">
        <f t="shared" si="21"/>
        <v>RES416M - PJME - PA</v>
      </c>
      <c r="E666" s="28">
        <v>3712</v>
      </c>
      <c r="F666" s="26" t="str">
        <f t="shared" si="20"/>
        <v>RES3712</v>
      </c>
      <c r="G666" s="29">
        <f>VLOOKUP(Sector_Cust_Loc!D666,Customer!$D$2:$I$821,6,FALSE)</f>
        <v>0.23315000009971101</v>
      </c>
      <c r="H666" s="30">
        <v>0</v>
      </c>
      <c r="I666" s="30">
        <v>0</v>
      </c>
    </row>
    <row r="667" spans="1:9">
      <c r="A667" s="40" t="s">
        <v>739</v>
      </c>
      <c r="B667" s="48" t="str">
        <f>VLOOKUP(A667,'GPCM-Cust'!$A$2:$C$874,3,FALSE)</f>
        <v>RES</v>
      </c>
      <c r="C667" s="40" t="s">
        <v>138</v>
      </c>
      <c r="D667" s="41" t="str">
        <f t="shared" si="21"/>
        <v>RES422M - MNIL</v>
      </c>
      <c r="E667" s="28">
        <v>3713</v>
      </c>
      <c r="F667" s="26" t="str">
        <f t="shared" si="20"/>
        <v>RES3713</v>
      </c>
      <c r="G667" s="29">
        <f>VLOOKUP(Sector_Cust_Loc!D667,Customer!$D$2:$I$821,6,FALSE)</f>
        <v>0.25329908892288272</v>
      </c>
      <c r="H667" s="30">
        <v>0</v>
      </c>
      <c r="I667" s="30">
        <v>0</v>
      </c>
    </row>
    <row r="668" spans="1:9">
      <c r="A668" s="40" t="s">
        <v>740</v>
      </c>
      <c r="B668" s="48" t="str">
        <f>VLOOKUP(A668,'GPCM-Cust'!$A$2:$C$874,3,FALSE)</f>
        <v>RES</v>
      </c>
      <c r="C668" s="40" t="s">
        <v>152</v>
      </c>
      <c r="D668" s="41" t="str">
        <f t="shared" si="21"/>
        <v>RES428M - NOPA - PA</v>
      </c>
      <c r="E668" s="28">
        <v>3905</v>
      </c>
      <c r="F668" s="26" t="str">
        <f t="shared" si="20"/>
        <v>RES3905</v>
      </c>
      <c r="G668" s="29">
        <f>VLOOKUP(Sector_Cust_Loc!D668,Customer!$D$2:$I$821,6,FALSE)</f>
        <v>0.10033279269698342</v>
      </c>
      <c r="H668" s="30">
        <v>0</v>
      </c>
      <c r="I668" s="30">
        <v>0</v>
      </c>
    </row>
    <row r="669" spans="1:9">
      <c r="A669" s="40" t="s">
        <v>741</v>
      </c>
      <c r="B669" s="48" t="str">
        <f>VLOOKUP(A669,'GPCM-Cust'!$A$2:$C$874,3,FALSE)</f>
        <v>RES</v>
      </c>
      <c r="C669" s="40" t="s">
        <v>57</v>
      </c>
      <c r="D669" s="41" t="str">
        <f t="shared" si="21"/>
        <v>RES430M - PJMW - PA</v>
      </c>
      <c r="E669" s="28">
        <v>3682</v>
      </c>
      <c r="F669" s="26" t="str">
        <f t="shared" si="20"/>
        <v>RES3682</v>
      </c>
      <c r="G669" s="29">
        <f>VLOOKUP(Sector_Cust_Loc!D669,Customer!$D$2:$I$821,6,FALSE)</f>
        <v>5.3696631509423672E-2</v>
      </c>
      <c r="H669" s="30">
        <v>0</v>
      </c>
      <c r="I669" s="30">
        <v>0</v>
      </c>
    </row>
    <row r="670" spans="1:9">
      <c r="A670" s="40" t="s">
        <v>742</v>
      </c>
      <c r="B670" s="48" t="str">
        <f>VLOOKUP(A670,'GPCM-Cust'!$A$2:$C$874,3,FALSE)</f>
        <v>RES</v>
      </c>
      <c r="C670" s="40" t="s">
        <v>149</v>
      </c>
      <c r="D670" s="41" t="str">
        <f t="shared" si="21"/>
        <v>RES432M - PJME - PA</v>
      </c>
      <c r="E670" s="28">
        <v>3649</v>
      </c>
      <c r="F670" s="26" t="str">
        <f t="shared" si="20"/>
        <v>RES3649</v>
      </c>
      <c r="G670" s="29">
        <f>VLOOKUP(Sector_Cust_Loc!D670,Customer!$D$2:$I$821,6,FALSE)</f>
        <v>0.24020374924128149</v>
      </c>
      <c r="H670" s="30">
        <v>0</v>
      </c>
      <c r="I670" s="30">
        <v>0</v>
      </c>
    </row>
    <row r="671" spans="1:9">
      <c r="A671" s="40" t="s">
        <v>743</v>
      </c>
      <c r="B671" s="48" t="str">
        <f>VLOOKUP(A671,'GPCM-Cust'!$A$2:$C$874,3,FALSE)</f>
        <v>RES</v>
      </c>
      <c r="C671" s="40" t="s">
        <v>156</v>
      </c>
      <c r="D671" s="41" t="str">
        <f t="shared" si="21"/>
        <v>RES434M - VCAR - NC</v>
      </c>
      <c r="E671" s="28">
        <v>3723</v>
      </c>
      <c r="F671" s="26" t="str">
        <f t="shared" si="20"/>
        <v>RES3723</v>
      </c>
      <c r="G671" s="29">
        <f>VLOOKUP(Sector_Cust_Loc!D671,Customer!$D$2:$I$821,6,FALSE)</f>
        <v>0.56485570049884704</v>
      </c>
      <c r="H671" s="30">
        <v>0</v>
      </c>
      <c r="I671" s="30">
        <v>0</v>
      </c>
    </row>
    <row r="672" spans="1:9">
      <c r="A672" s="40" t="s">
        <v>743</v>
      </c>
      <c r="B672" s="48" t="str">
        <f>VLOOKUP(A672,'GPCM-Cust'!$A$2:$C$874,3,FALSE)</f>
        <v>RES</v>
      </c>
      <c r="C672" s="40" t="s">
        <v>78</v>
      </c>
      <c r="D672" s="41" t="str">
        <f t="shared" si="21"/>
        <v>RES434M - VCAR - SC</v>
      </c>
      <c r="E672" s="28">
        <v>3739</v>
      </c>
      <c r="F672" s="26" t="str">
        <f t="shared" si="20"/>
        <v>RES3739</v>
      </c>
      <c r="G672" s="29">
        <f>VLOOKUP(Sector_Cust_Loc!D672,Customer!$D$2:$I$821,6,FALSE)</f>
        <v>0.24656874032697901</v>
      </c>
      <c r="H672" s="30">
        <v>0</v>
      </c>
      <c r="I672" s="30">
        <v>0</v>
      </c>
    </row>
    <row r="673" spans="1:9">
      <c r="A673" s="40" t="s">
        <v>744</v>
      </c>
      <c r="B673" s="48" t="str">
        <f>VLOOKUP(A673,'GPCM-Cust'!$A$2:$C$874,3,FALSE)</f>
        <v>RES</v>
      </c>
      <c r="C673" s="40" t="s">
        <v>89</v>
      </c>
      <c r="D673" s="41" t="str">
        <f t="shared" si="21"/>
        <v>RES438M - AZNM - NM</v>
      </c>
      <c r="E673" s="28">
        <v>3319</v>
      </c>
      <c r="F673" s="26" t="str">
        <f t="shared" si="20"/>
        <v>RES3319</v>
      </c>
      <c r="G673" s="29">
        <f>VLOOKUP(Sector_Cust_Loc!D673,Customer!$D$2:$I$821,6,FALSE)</f>
        <v>0.86127453331905202</v>
      </c>
      <c r="H673" s="30">
        <v>0</v>
      </c>
      <c r="I673" s="30">
        <v>0</v>
      </c>
    </row>
    <row r="674" spans="1:9">
      <c r="A674" s="40" t="s">
        <v>745</v>
      </c>
      <c r="B674" s="48" t="str">
        <f>VLOOKUP(A674,'GPCM-Cust'!$A$2:$C$874,3,FALSE)</f>
        <v>RES</v>
      </c>
      <c r="C674" s="40" t="s">
        <v>159</v>
      </c>
      <c r="D674" s="41" t="str">
        <f t="shared" si="21"/>
        <v>RES446M - NENE - RI</v>
      </c>
      <c r="E674" s="28">
        <v>3719</v>
      </c>
      <c r="F674" s="26" t="str">
        <f t="shared" si="20"/>
        <v>RES3719</v>
      </c>
      <c r="G674" s="29">
        <f>VLOOKUP(Sector_Cust_Loc!D674,Customer!$D$2:$I$821,6,FALSE)</f>
        <v>1</v>
      </c>
      <c r="H674" s="30">
        <v>0</v>
      </c>
      <c r="I674" s="30">
        <v>0</v>
      </c>
    </row>
    <row r="675" spans="1:9">
      <c r="A675" s="40" t="s">
        <v>746</v>
      </c>
      <c r="B675" s="48" t="str">
        <f>VLOOKUP(A675,'GPCM-Cust'!$A$2:$C$874,3,FALSE)</f>
        <v>RES</v>
      </c>
      <c r="C675" s="40" t="s">
        <v>52</v>
      </c>
      <c r="D675" s="41" t="str">
        <f t="shared" si="21"/>
        <v>RES448M - WECO</v>
      </c>
      <c r="E675" s="28">
        <v>3720</v>
      </c>
      <c r="F675" s="26" t="str">
        <f t="shared" si="20"/>
        <v>RES3720</v>
      </c>
      <c r="G675" s="29">
        <f>VLOOKUP(Sector_Cust_Loc!D675,Customer!$D$2:$I$821,6,FALSE)</f>
        <v>0.63111212997664301</v>
      </c>
      <c r="H675" s="30">
        <v>0</v>
      </c>
      <c r="I675" s="30">
        <v>0</v>
      </c>
    </row>
    <row r="676" spans="1:9">
      <c r="A676" s="40" t="s">
        <v>746</v>
      </c>
      <c r="B676" s="48" t="str">
        <f>VLOOKUP(A676,'GPCM-Cust'!$A$2:$C$874,3,FALSE)</f>
        <v>RES</v>
      </c>
      <c r="C676" s="40" t="s">
        <v>161</v>
      </c>
      <c r="D676" s="41" t="str">
        <f t="shared" si="21"/>
        <v>RES448M - WWCO</v>
      </c>
      <c r="E676" s="28">
        <v>3721</v>
      </c>
      <c r="F676" s="26" t="str">
        <f t="shared" si="20"/>
        <v>RES3721</v>
      </c>
      <c r="G676" s="29">
        <f>VLOOKUP(Sector_Cust_Loc!D676,Customer!$D$2:$I$821,6,FALSE)</f>
        <v>9.9999999999924594E-2</v>
      </c>
      <c r="H676" s="30">
        <v>0</v>
      </c>
      <c r="I676" s="30">
        <v>0</v>
      </c>
    </row>
    <row r="677" spans="1:9">
      <c r="A677" s="40" t="s">
        <v>747</v>
      </c>
      <c r="B677" s="48" t="str">
        <f>VLOOKUP(A677,'GPCM-Cust'!$A$2:$C$874,3,FALSE)</f>
        <v>RES</v>
      </c>
      <c r="C677" s="40" t="s">
        <v>156</v>
      </c>
      <c r="D677" s="41" t="str">
        <f t="shared" si="21"/>
        <v>RES450M - VCAR - NC</v>
      </c>
      <c r="E677" s="28">
        <v>3750</v>
      </c>
      <c r="F677" s="26" t="str">
        <f t="shared" si="20"/>
        <v>RES3750</v>
      </c>
      <c r="G677" s="29">
        <f>VLOOKUP(Sector_Cust_Loc!D677,Customer!$D$2:$I$821,6,FALSE)</f>
        <v>0.375282443335203</v>
      </c>
      <c r="H677" s="30">
        <v>0</v>
      </c>
      <c r="I677" s="30">
        <v>0</v>
      </c>
    </row>
    <row r="678" spans="1:9">
      <c r="A678" s="40" t="s">
        <v>748</v>
      </c>
      <c r="B678" s="48" t="str">
        <f>VLOOKUP(A678,'GPCM-Cust'!$A$2:$C$874,3,FALSE)</f>
        <v>RES</v>
      </c>
      <c r="C678" s="40" t="s">
        <v>70</v>
      </c>
      <c r="D678" s="41" t="str">
        <f t="shared" si="21"/>
        <v>RES452M - PJME - NJ</v>
      </c>
      <c r="E678" s="28">
        <v>3732</v>
      </c>
      <c r="F678" s="26" t="str">
        <f t="shared" si="20"/>
        <v>RES3732</v>
      </c>
      <c r="G678" s="29">
        <f>VLOOKUP(Sector_Cust_Loc!D678,Customer!$D$2:$I$821,6,FALSE)</f>
        <v>0.61823785590685099</v>
      </c>
      <c r="H678" s="30">
        <v>0</v>
      </c>
      <c r="I678" s="30">
        <v>0</v>
      </c>
    </row>
    <row r="679" spans="1:9">
      <c r="A679" s="40" t="s">
        <v>749</v>
      </c>
      <c r="B679" s="48" t="str">
        <f>VLOOKUP(A679,'GPCM-Cust'!$A$2:$C$874,3,FALSE)</f>
        <v>RES</v>
      </c>
      <c r="C679" s="40" t="s">
        <v>32</v>
      </c>
      <c r="D679" s="41" t="str">
        <f t="shared" si="21"/>
        <v>RES454M - VCAR - VA</v>
      </c>
      <c r="E679" s="28">
        <v>3725</v>
      </c>
      <c r="F679" s="26" t="str">
        <f t="shared" si="20"/>
        <v>RES3725</v>
      </c>
      <c r="G679" s="29">
        <f>VLOOKUP(Sector_Cust_Loc!D679,Customer!$D$2:$I$821,6,FALSE)</f>
        <v>8.3363332827704306E-2</v>
      </c>
      <c r="H679" s="30">
        <v>0</v>
      </c>
      <c r="I679" s="30">
        <v>0</v>
      </c>
    </row>
    <row r="680" spans="1:9">
      <c r="A680" s="40" t="s">
        <v>750</v>
      </c>
      <c r="B680" s="48" t="str">
        <f>VLOOKUP(A680,'GPCM-Cust'!$A$2:$C$874,3,FALSE)</f>
        <v>RES</v>
      </c>
      <c r="C680" s="40" t="s">
        <v>32</v>
      </c>
      <c r="D680" s="41" t="str">
        <f t="shared" si="21"/>
        <v>RES458M - VCAR - VA</v>
      </c>
      <c r="E680" s="28">
        <v>3717</v>
      </c>
      <c r="F680" s="26" t="str">
        <f t="shared" si="20"/>
        <v>RES3717</v>
      </c>
      <c r="G680" s="29">
        <f>VLOOKUP(Sector_Cust_Loc!D680,Customer!$D$2:$I$821,6,FALSE)</f>
        <v>4.7243537101838901E-2</v>
      </c>
      <c r="H680" s="30">
        <v>0</v>
      </c>
      <c r="I680" s="30">
        <v>0</v>
      </c>
    </row>
    <row r="681" spans="1:9">
      <c r="A681" s="40" t="s">
        <v>751</v>
      </c>
      <c r="B681" s="48" t="str">
        <f>VLOOKUP(A681,'GPCM-Cust'!$A$2:$C$874,3,FALSE)</f>
        <v>RES</v>
      </c>
      <c r="C681" s="40" t="s">
        <v>167</v>
      </c>
      <c r="D681" s="41" t="str">
        <f t="shared" si="21"/>
        <v>RES464M - SCSN</v>
      </c>
      <c r="E681" s="28">
        <v>3309</v>
      </c>
      <c r="F681" s="26" t="str">
        <f t="shared" si="20"/>
        <v>RES3309</v>
      </c>
      <c r="G681" s="29">
        <f>VLOOKUP(Sector_Cust_Loc!D681,Customer!$D$2:$I$821,6,FALSE)</f>
        <v>5.7756973590099583E-2</v>
      </c>
      <c r="H681" s="30">
        <v>0</v>
      </c>
      <c r="I681" s="30">
        <v>0</v>
      </c>
    </row>
    <row r="682" spans="1:9">
      <c r="A682" s="40" t="s">
        <v>752</v>
      </c>
      <c r="B682" s="48" t="str">
        <f>VLOOKUP(A682,'GPCM-Cust'!$A$2:$C$874,3,FALSE)</f>
        <v>RES</v>
      </c>
      <c r="C682" s="40" t="s">
        <v>169</v>
      </c>
      <c r="D682" s="41" t="str">
        <f t="shared" si="21"/>
        <v>RES472M - NONV</v>
      </c>
      <c r="E682" s="28">
        <v>3728</v>
      </c>
      <c r="F682" s="26" t="str">
        <f t="shared" si="20"/>
        <v>RES3728</v>
      </c>
      <c r="G682" s="29">
        <f>VLOOKUP(Sector_Cust_Loc!D682,Customer!$D$2:$I$821,6,FALSE)</f>
        <v>0.228683523106543</v>
      </c>
      <c r="H682" s="30">
        <v>0</v>
      </c>
      <c r="I682" s="30">
        <v>0</v>
      </c>
    </row>
    <row r="683" spans="1:9">
      <c r="A683" s="40" t="s">
        <v>753</v>
      </c>
      <c r="B683" s="48" t="str">
        <f>VLOOKUP(A683,'GPCM-Cust'!$A$2:$C$874,3,FALSE)</f>
        <v>RES</v>
      </c>
      <c r="C683" s="40" t="s">
        <v>78</v>
      </c>
      <c r="D683" s="41" t="str">
        <f t="shared" si="21"/>
        <v>RES476M - VCAR - SC</v>
      </c>
      <c r="E683" s="28">
        <v>3729</v>
      </c>
      <c r="F683" s="26" t="str">
        <f t="shared" si="20"/>
        <v>RES3729</v>
      </c>
      <c r="G683" s="29">
        <f>VLOOKUP(Sector_Cust_Loc!D683,Customer!$D$2:$I$821,6,FALSE)</f>
        <v>0.422017259597602</v>
      </c>
      <c r="H683" s="30">
        <v>0</v>
      </c>
      <c r="I683" s="30">
        <v>0</v>
      </c>
    </row>
    <row r="684" spans="1:9">
      <c r="A684" s="40" t="s">
        <v>754</v>
      </c>
      <c r="B684" s="48" t="str">
        <f>VLOOKUP(A684,'GPCM-Cust'!$A$2:$C$874,3,FALSE)</f>
        <v>RES</v>
      </c>
      <c r="C684" s="40" t="s">
        <v>70</v>
      </c>
      <c r="D684" s="41" t="str">
        <f t="shared" si="21"/>
        <v>RES480M - PJME - NJ</v>
      </c>
      <c r="E684" s="28">
        <v>3730</v>
      </c>
      <c r="F684" s="26" t="str">
        <f t="shared" si="20"/>
        <v>RES3730</v>
      </c>
      <c r="G684" s="29">
        <f>VLOOKUP(Sector_Cust_Loc!D684,Customer!$D$2:$I$821,6,FALSE)</f>
        <v>0.101252920672147</v>
      </c>
      <c r="H684" s="30">
        <v>0</v>
      </c>
      <c r="I684" s="30">
        <v>0</v>
      </c>
    </row>
    <row r="685" spans="1:9">
      <c r="A685" s="40" t="s">
        <v>755</v>
      </c>
      <c r="B685" s="48" t="str">
        <f>VLOOKUP(A685,'GPCM-Cust'!$A$2:$C$874,3,FALSE)</f>
        <v>RES</v>
      </c>
      <c r="C685" s="40" t="s">
        <v>10</v>
      </c>
      <c r="D685" s="41" t="str">
        <f t="shared" si="21"/>
        <v>RES482M - STHN - AL</v>
      </c>
      <c r="E685" s="28">
        <v>3740</v>
      </c>
      <c r="F685" s="26" t="str">
        <f t="shared" si="20"/>
        <v>RES3740</v>
      </c>
      <c r="G685" s="29">
        <f>VLOOKUP(Sector_Cust_Loc!D685,Customer!$D$2:$I$821,6,FALSE)</f>
        <v>4.4840938524087097E-2</v>
      </c>
      <c r="H685" s="30">
        <v>0</v>
      </c>
      <c r="I685" s="30">
        <v>0</v>
      </c>
    </row>
    <row r="686" spans="1:9">
      <c r="A686" s="40" t="s">
        <v>756</v>
      </c>
      <c r="B686" s="48" t="str">
        <f>VLOOKUP(A686,'GPCM-Cust'!$A$2:$C$874,3,FALSE)</f>
        <v>RES</v>
      </c>
      <c r="C686" s="40" t="s">
        <v>167</v>
      </c>
      <c r="D686" s="41" t="str">
        <f t="shared" si="21"/>
        <v>RES486M - SCSN</v>
      </c>
      <c r="E686" s="28">
        <v>3310</v>
      </c>
      <c r="F686" s="26" t="str">
        <f t="shared" si="20"/>
        <v>RES3310</v>
      </c>
      <c r="G686" s="29">
        <f>VLOOKUP(Sector_Cust_Loc!D686,Customer!$D$2:$I$821,6,FALSE)</f>
        <v>0.4992881164793192</v>
      </c>
      <c r="H686" s="30">
        <v>0</v>
      </c>
      <c r="I686" s="30">
        <v>0</v>
      </c>
    </row>
    <row r="687" spans="1:9">
      <c r="A687" s="40" t="s">
        <v>757</v>
      </c>
      <c r="B687" s="48" t="str">
        <f>VLOOKUP(A687,'GPCM-Cust'!$A$2:$C$874,3,FALSE)</f>
        <v>RES</v>
      </c>
      <c r="C687" s="40" t="s">
        <v>61</v>
      </c>
      <c r="D687" s="41" t="str">
        <f t="shared" si="21"/>
        <v>RES488M - NEWE - CT</v>
      </c>
      <c r="E687" s="28">
        <v>3893</v>
      </c>
      <c r="F687" s="26" t="str">
        <f t="shared" si="20"/>
        <v>RES3893</v>
      </c>
      <c r="G687" s="29">
        <f>VLOOKUP(Sector_Cust_Loc!D687,Customer!$D$2:$I$821,6,FALSE)</f>
        <v>0.325838637278971</v>
      </c>
      <c r="H687" s="30">
        <v>0</v>
      </c>
      <c r="I687" s="30">
        <v>0</v>
      </c>
    </row>
    <row r="688" spans="1:9">
      <c r="A688" s="40" t="s">
        <v>758</v>
      </c>
      <c r="B688" s="48" t="str">
        <f>VLOOKUP(A688,'GPCM-Cust'!$A$2:$C$874,3,FALSE)</f>
        <v>RES</v>
      </c>
      <c r="C688" s="40" t="s">
        <v>45</v>
      </c>
      <c r="D688" s="41" t="str">
        <f t="shared" si="21"/>
        <v>RES490M - INDI</v>
      </c>
      <c r="E688" s="28">
        <v>3722</v>
      </c>
      <c r="F688" s="26" t="str">
        <f t="shared" si="20"/>
        <v>RES3722</v>
      </c>
      <c r="G688" s="29">
        <f>VLOOKUP(Sector_Cust_Loc!D688,Customer!$D$2:$I$821,6,FALSE)</f>
        <v>4.9607329940344398E-2</v>
      </c>
      <c r="H688" s="30">
        <v>0</v>
      </c>
      <c r="I688" s="30">
        <v>0</v>
      </c>
    </row>
    <row r="689" spans="1:9">
      <c r="A689" s="40" t="s">
        <v>759</v>
      </c>
      <c r="B689" s="48" t="str">
        <f>VLOOKUP(A689,'GPCM-Cust'!$A$2:$C$874,3,FALSE)</f>
        <v>RES</v>
      </c>
      <c r="C689" s="40" t="s">
        <v>177</v>
      </c>
      <c r="D689" s="41" t="str">
        <f t="shared" si="21"/>
        <v>RES494M - SPPN - MO</v>
      </c>
      <c r="E689" s="28">
        <v>3734</v>
      </c>
      <c r="F689" s="26" t="str">
        <f t="shared" si="20"/>
        <v>RES3734</v>
      </c>
      <c r="G689" s="29">
        <f>VLOOKUP(Sector_Cust_Loc!D689,Customer!$D$2:$I$821,6,FALSE)</f>
        <v>0.33764867108420699</v>
      </c>
      <c r="H689" s="30">
        <v>0</v>
      </c>
      <c r="I689" s="30">
        <v>0</v>
      </c>
    </row>
    <row r="690" spans="1:9">
      <c r="A690" s="40" t="s">
        <v>760</v>
      </c>
      <c r="B690" s="48" t="str">
        <f>VLOOKUP(A690,'GPCM-Cust'!$A$2:$C$874,3,FALSE)</f>
        <v>RES</v>
      </c>
      <c r="C690" s="40" t="s">
        <v>47</v>
      </c>
      <c r="D690" s="41" t="str">
        <f t="shared" si="21"/>
        <v>RES496M - AZNM - AZ</v>
      </c>
      <c r="E690" s="28">
        <v>3303</v>
      </c>
      <c r="F690" s="26" t="str">
        <f t="shared" si="20"/>
        <v>RES3303</v>
      </c>
      <c r="G690" s="29">
        <f>VLOOKUP(Sector_Cust_Loc!D690,Customer!$D$2:$I$821,6,FALSE)</f>
        <v>0.75721976513429601</v>
      </c>
      <c r="H690" s="30">
        <v>0</v>
      </c>
      <c r="I690" s="30">
        <v>0</v>
      </c>
    </row>
    <row r="691" spans="1:9">
      <c r="A691" s="40" t="s">
        <v>761</v>
      </c>
      <c r="B691" s="48" t="str">
        <f>VLOOKUP(A691,'GPCM-Cust'!$A$2:$C$874,3,FALSE)</f>
        <v>RES</v>
      </c>
      <c r="C691" s="40" t="s">
        <v>167</v>
      </c>
      <c r="D691" s="41" t="str">
        <f t="shared" si="21"/>
        <v>RES498M - SCSN</v>
      </c>
      <c r="E691" s="28">
        <v>3311</v>
      </c>
      <c r="F691" s="26" t="str">
        <f t="shared" si="20"/>
        <v>RES3311</v>
      </c>
      <c r="G691" s="29">
        <f>VLOOKUP(Sector_Cust_Loc!D691,Customer!$D$2:$I$821,6,FALSE)</f>
        <v>1.9907294920936763E-2</v>
      </c>
      <c r="H691" s="30">
        <v>0</v>
      </c>
      <c r="I691" s="30">
        <v>0</v>
      </c>
    </row>
    <row r="692" spans="1:9">
      <c r="A692" s="40" t="s">
        <v>762</v>
      </c>
      <c r="B692" s="48" t="str">
        <f>VLOOKUP(A692,'GPCM-Cust'!$A$2:$C$874,3,FALSE)</f>
        <v>RES</v>
      </c>
      <c r="C692" s="40" t="s">
        <v>169</v>
      </c>
      <c r="D692" s="41" t="str">
        <f t="shared" si="21"/>
        <v>RES500M - NONV</v>
      </c>
      <c r="E692" s="28">
        <v>3735</v>
      </c>
      <c r="F692" s="26" t="str">
        <f t="shared" si="20"/>
        <v>RES3735</v>
      </c>
      <c r="G692" s="29">
        <f>VLOOKUP(Sector_Cust_Loc!D692,Customer!$D$2:$I$821,6,FALSE)</f>
        <v>6.0001281749782698E-2</v>
      </c>
      <c r="H692" s="30">
        <v>0</v>
      </c>
      <c r="I692" s="30">
        <v>0</v>
      </c>
    </row>
    <row r="693" spans="1:9">
      <c r="A693" s="40" t="s">
        <v>762</v>
      </c>
      <c r="B693" s="48" t="str">
        <f>VLOOKUP(A693,'GPCM-Cust'!$A$2:$C$874,3,FALSE)</f>
        <v>RES</v>
      </c>
      <c r="C693" s="40" t="s">
        <v>181</v>
      </c>
      <c r="D693" s="41" t="str">
        <f t="shared" si="21"/>
        <v>RES500M - SONV</v>
      </c>
      <c r="E693" s="28">
        <v>3736</v>
      </c>
      <c r="F693" s="26" t="str">
        <f t="shared" si="20"/>
        <v>RES3736</v>
      </c>
      <c r="G693" s="29">
        <f>VLOOKUP(Sector_Cust_Loc!D693,Customer!$D$2:$I$821,6,FALSE)</f>
        <v>0.71131519514367403</v>
      </c>
      <c r="H693" s="30">
        <v>0</v>
      </c>
      <c r="I693" s="30">
        <v>0</v>
      </c>
    </row>
    <row r="694" spans="1:9">
      <c r="A694" s="40" t="s">
        <v>763</v>
      </c>
      <c r="B694" s="48" t="str">
        <f>VLOOKUP(A694,'GPCM-Cust'!$A$2:$C$874,3,FALSE)</f>
        <v>RES</v>
      </c>
      <c r="C694" s="40" t="s">
        <v>177</v>
      </c>
      <c r="D694" s="41" t="str">
        <f t="shared" si="21"/>
        <v>RES502M - SPPN - MO</v>
      </c>
      <c r="E694" s="28">
        <v>3737</v>
      </c>
      <c r="F694" s="26" t="str">
        <f t="shared" si="20"/>
        <v>RES3737</v>
      </c>
      <c r="G694" s="29">
        <f>VLOOKUP(Sector_Cust_Loc!D694,Customer!$D$2:$I$821,6,FALSE)</f>
        <v>5.2094122567747897E-2</v>
      </c>
      <c r="H694" s="30">
        <v>0</v>
      </c>
      <c r="I694" s="30">
        <v>0</v>
      </c>
    </row>
    <row r="695" spans="1:9">
      <c r="A695" s="40" t="s">
        <v>764</v>
      </c>
      <c r="B695" s="48" t="str">
        <f>VLOOKUP(A695,'GPCM-Cust'!$A$2:$C$874,3,FALSE)</f>
        <v>RES</v>
      </c>
      <c r="C695" s="40" t="s">
        <v>177</v>
      </c>
      <c r="D695" s="41" t="str">
        <f t="shared" si="21"/>
        <v>RES522M - SPPN - MO</v>
      </c>
      <c r="E695" s="28">
        <v>3886</v>
      </c>
      <c r="F695" s="26" t="str">
        <f t="shared" si="20"/>
        <v>RES3886</v>
      </c>
      <c r="G695" s="29">
        <f>VLOOKUP(Sector_Cust_Loc!D695,Customer!$D$2:$I$821,6,FALSE)</f>
        <v>3.2848667663661901E-2</v>
      </c>
      <c r="H695" s="30">
        <v>0</v>
      </c>
      <c r="I695" s="30">
        <v>0</v>
      </c>
    </row>
    <row r="696" spans="1:9">
      <c r="A696" s="40" t="s">
        <v>764</v>
      </c>
      <c r="B696" s="48" t="str">
        <f>VLOOKUP(A696,'GPCM-Cust'!$A$2:$C$874,3,FALSE)</f>
        <v>RES</v>
      </c>
      <c r="C696" s="40" t="s">
        <v>20</v>
      </c>
      <c r="D696" s="41" t="str">
        <f t="shared" si="21"/>
        <v>RES522M - STHN - GA</v>
      </c>
      <c r="E696" s="28">
        <v>3885</v>
      </c>
      <c r="F696" s="26" t="str">
        <f t="shared" si="20"/>
        <v>RES3885</v>
      </c>
      <c r="G696" s="29">
        <f>VLOOKUP(Sector_Cust_Loc!D696,Customer!$D$2:$I$821,6,FALSE)</f>
        <v>2.4424171311825699E-2</v>
      </c>
      <c r="H696" s="30">
        <v>0</v>
      </c>
      <c r="I696" s="30">
        <v>0</v>
      </c>
    </row>
    <row r="697" spans="1:9">
      <c r="A697" s="40" t="s">
        <v>764</v>
      </c>
      <c r="B697" s="48" t="str">
        <f>VLOOKUP(A697,'GPCM-Cust'!$A$2:$C$874,3,FALSE)</f>
        <v>RES</v>
      </c>
      <c r="C697" s="40" t="s">
        <v>34</v>
      </c>
      <c r="D697" s="41" t="str">
        <f t="shared" si="21"/>
        <v>RES522M - STVA - TN</v>
      </c>
      <c r="E697" s="28">
        <v>3884</v>
      </c>
      <c r="F697" s="26" t="str">
        <f t="shared" si="20"/>
        <v>RES3884</v>
      </c>
      <c r="G697" s="29">
        <f>VLOOKUP(Sector_Cust_Loc!D697,Customer!$D$2:$I$821,6,FALSE)</f>
        <v>0.10238481935624399</v>
      </c>
      <c r="H697" s="30">
        <v>0</v>
      </c>
      <c r="I697" s="30">
        <v>0</v>
      </c>
    </row>
    <row r="698" spans="1:9">
      <c r="A698" s="40" t="s">
        <v>764</v>
      </c>
      <c r="B698" s="48" t="str">
        <f>VLOOKUP(A698,'GPCM-Cust'!$A$2:$C$874,3,FALSE)</f>
        <v>RES</v>
      </c>
      <c r="C698" s="40" t="s">
        <v>32</v>
      </c>
      <c r="D698" s="41" t="str">
        <f t="shared" si="21"/>
        <v>RES522M - VCAR - VA</v>
      </c>
      <c r="E698" s="28">
        <v>3883</v>
      </c>
      <c r="F698" s="26" t="str">
        <f t="shared" si="20"/>
        <v>RES3883</v>
      </c>
      <c r="G698" s="29">
        <f>VLOOKUP(Sector_Cust_Loc!D698,Customer!$D$2:$I$821,6,FALSE)</f>
        <v>1.40393309655946E-2</v>
      </c>
      <c r="H698" s="30">
        <v>0</v>
      </c>
      <c r="I698" s="30">
        <v>0</v>
      </c>
    </row>
    <row r="699" spans="1:9">
      <c r="A699" s="40" t="s">
        <v>765</v>
      </c>
      <c r="B699" s="48" t="str">
        <f>VLOOKUP(A699,'GPCM-Cust'!$A$2:$C$874,3,FALSE)</f>
        <v>RES</v>
      </c>
      <c r="C699" s="40" t="s">
        <v>57</v>
      </c>
      <c r="D699" s="41" t="str">
        <f t="shared" si="21"/>
        <v>RES528M - PJMW - PA</v>
      </c>
      <c r="E699" s="28">
        <v>3748</v>
      </c>
      <c r="F699" s="26" t="str">
        <f t="shared" si="20"/>
        <v>RES3748</v>
      </c>
      <c r="G699" s="29">
        <f>VLOOKUP(Sector_Cust_Loc!D699,Customer!$D$2:$I$821,6,FALSE)</f>
        <v>6.5983842862445741E-2</v>
      </c>
      <c r="H699" s="30">
        <v>0</v>
      </c>
      <c r="I699" s="30">
        <v>0</v>
      </c>
    </row>
    <row r="700" spans="1:9">
      <c r="A700" s="40" t="s">
        <v>766</v>
      </c>
      <c r="B700" s="48" t="str">
        <f>VLOOKUP(A700,'GPCM-Cust'!$A$2:$C$874,3,FALSE)</f>
        <v>RES</v>
      </c>
      <c r="C700" s="40" t="s">
        <v>54</v>
      </c>
      <c r="D700" s="41" t="str">
        <f t="shared" si="21"/>
        <v>RES536M - SOKY</v>
      </c>
      <c r="E700" s="28">
        <v>3830</v>
      </c>
      <c r="F700" s="26" t="str">
        <f t="shared" si="20"/>
        <v>RES3830</v>
      </c>
      <c r="G700" s="29">
        <f>VLOOKUP(Sector_Cust_Loc!D700,Customer!$D$2:$I$821,6,FALSE)</f>
        <v>0.120034225226839</v>
      </c>
      <c r="H700" s="30">
        <v>0</v>
      </c>
      <c r="I700" s="30">
        <v>0</v>
      </c>
    </row>
    <row r="701" spans="1:9">
      <c r="A701" s="40" t="s">
        <v>767</v>
      </c>
      <c r="B701" s="48" t="str">
        <f>VLOOKUP(A701,'GPCM-Cust'!$A$2:$C$874,3,FALSE)</f>
        <v>RES</v>
      </c>
      <c r="C701" s="40" t="s">
        <v>187</v>
      </c>
      <c r="D701" s="41" t="str">
        <f t="shared" si="21"/>
        <v>RES544M - NENE - VT</v>
      </c>
      <c r="E701" s="28">
        <v>3733</v>
      </c>
      <c r="F701" s="26" t="str">
        <f t="shared" si="20"/>
        <v>RES3733</v>
      </c>
      <c r="G701" s="29">
        <f>VLOOKUP(Sector_Cust_Loc!D701,Customer!$D$2:$I$821,6,FALSE)</f>
        <v>1</v>
      </c>
      <c r="H701" s="30">
        <v>0</v>
      </c>
      <c r="I701" s="30">
        <v>0</v>
      </c>
    </row>
    <row r="702" spans="1:9">
      <c r="A702" s="40" t="s">
        <v>768</v>
      </c>
      <c r="B702" s="48" t="str">
        <f>VLOOKUP(A702,'GPCM-Cust'!$A$2:$C$874,3,FALSE)</f>
        <v>RES</v>
      </c>
      <c r="C702" s="40" t="s">
        <v>32</v>
      </c>
      <c r="D702" s="41" t="str">
        <f t="shared" si="21"/>
        <v>RES548M - VCAR - VA</v>
      </c>
      <c r="E702" s="28">
        <v>3742</v>
      </c>
      <c r="F702" s="26" t="str">
        <f t="shared" si="20"/>
        <v>RES3742</v>
      </c>
      <c r="G702" s="29">
        <f>VLOOKUP(Sector_Cust_Loc!D702,Customer!$D$2:$I$821,6,FALSE)</f>
        <v>0.19268143452191</v>
      </c>
      <c r="H702" s="30">
        <v>0</v>
      </c>
      <c r="I702" s="30">
        <v>0</v>
      </c>
    </row>
    <row r="703" spans="1:9">
      <c r="A703" s="40" t="s">
        <v>769</v>
      </c>
      <c r="B703" s="48" t="str">
        <f>VLOOKUP(A703,'GPCM-Cust'!$A$2:$C$874,3,FALSE)</f>
        <v>RES</v>
      </c>
      <c r="C703" s="40" t="s">
        <v>190</v>
      </c>
      <c r="D703" s="41" t="str">
        <f t="shared" si="21"/>
        <v>RES554M - PJMS - DC</v>
      </c>
      <c r="E703" s="28">
        <v>3743</v>
      </c>
      <c r="F703" s="26" t="str">
        <f t="shared" si="20"/>
        <v>RES3743</v>
      </c>
      <c r="G703" s="29">
        <f>VLOOKUP(Sector_Cust_Loc!D703,Customer!$D$2:$I$821,6,FALSE)</f>
        <v>1</v>
      </c>
      <c r="H703" s="30">
        <v>0</v>
      </c>
      <c r="I703" s="30">
        <v>0</v>
      </c>
    </row>
    <row r="704" spans="1:9">
      <c r="A704" s="40" t="s">
        <v>769</v>
      </c>
      <c r="B704" s="48" t="str">
        <f>VLOOKUP(A704,'GPCM-Cust'!$A$2:$C$874,3,FALSE)</f>
        <v>RES</v>
      </c>
      <c r="C704" s="40" t="s">
        <v>22</v>
      </c>
      <c r="D704" s="41" t="str">
        <f t="shared" si="21"/>
        <v>RES554M - PJMS - MD</v>
      </c>
      <c r="E704" s="28">
        <v>3744</v>
      </c>
      <c r="F704" s="26" t="str">
        <f t="shared" si="20"/>
        <v>RES3744</v>
      </c>
      <c r="G704" s="29">
        <f>VLOOKUP(Sector_Cust_Loc!D704,Customer!$D$2:$I$821,6,FALSE)</f>
        <v>0.46217910660685202</v>
      </c>
      <c r="H704" s="30">
        <v>0</v>
      </c>
      <c r="I704" s="30">
        <v>0</v>
      </c>
    </row>
    <row r="705" spans="1:9">
      <c r="A705" s="40" t="s">
        <v>769</v>
      </c>
      <c r="B705" s="48" t="str">
        <f>VLOOKUP(A705,'GPCM-Cust'!$A$2:$C$874,3,FALSE)</f>
        <v>RES</v>
      </c>
      <c r="C705" s="40" t="s">
        <v>32</v>
      </c>
      <c r="D705" s="41" t="str">
        <f t="shared" si="21"/>
        <v>RES554M - VCAR - VA</v>
      </c>
      <c r="E705" s="28">
        <v>3745</v>
      </c>
      <c r="F705" s="26" t="str">
        <f t="shared" si="20"/>
        <v>RES3745</v>
      </c>
      <c r="G705" s="29">
        <f>VLOOKUP(Sector_Cust_Loc!D705,Customer!$D$2:$I$821,6,FALSE)</f>
        <v>0.45078282883759402</v>
      </c>
      <c r="H705" s="30">
        <v>0</v>
      </c>
      <c r="I705" s="30">
        <v>0</v>
      </c>
    </row>
    <row r="706" spans="1:9">
      <c r="A706" s="40" t="s">
        <v>770</v>
      </c>
      <c r="B706" s="48" t="str">
        <f>VLOOKUP(A706,'GPCM-Cust'!$A$2:$C$874,3,FALSE)</f>
        <v>RES</v>
      </c>
      <c r="C706" s="40" t="s">
        <v>30</v>
      </c>
      <c r="D706" s="41" t="str">
        <f t="shared" si="21"/>
        <v>RES556M - PCNW - WA</v>
      </c>
      <c r="E706" s="28">
        <v>3746</v>
      </c>
      <c r="F706" s="26" t="str">
        <f t="shared" ref="F706:F769" si="22">CONCATENATE(B706,E706)</f>
        <v>RES3746</v>
      </c>
      <c r="G706" s="29">
        <f>VLOOKUP(Sector_Cust_Loc!D706,Customer!$D$2:$I$821,6,FALSE)</f>
        <v>0.67427727130654302</v>
      </c>
      <c r="H706" s="30">
        <v>0</v>
      </c>
      <c r="I706" s="30">
        <v>0</v>
      </c>
    </row>
    <row r="707" spans="1:9">
      <c r="A707" s="40" t="s">
        <v>771</v>
      </c>
      <c r="B707" s="48" t="str">
        <f>VLOOKUP(A707,'GPCM-Cust'!$A$2:$C$874,3,FALSE)</f>
        <v>RES</v>
      </c>
      <c r="C707" s="40" t="s">
        <v>193</v>
      </c>
      <c r="D707" s="41" t="str">
        <f t="shared" ref="D707:D770" si="23">CONCATENATE(A707,C707)</f>
        <v>RES558M - NIEW - ID</v>
      </c>
      <c r="E707" s="28">
        <v>3770</v>
      </c>
      <c r="F707" s="26" t="str">
        <f t="shared" si="22"/>
        <v>RES3770</v>
      </c>
      <c r="G707" s="29">
        <f>VLOOKUP(Sector_Cust_Loc!D707,Customer!$D$2:$I$821,6,FALSE)</f>
        <v>0.187923416645075</v>
      </c>
      <c r="H707" s="30">
        <v>0</v>
      </c>
      <c r="I707" s="30">
        <v>0</v>
      </c>
    </row>
    <row r="708" spans="1:9">
      <c r="A708" s="40" t="s">
        <v>771</v>
      </c>
      <c r="B708" s="48" t="str">
        <f>VLOOKUP(A708,'GPCM-Cust'!$A$2:$C$874,3,FALSE)</f>
        <v>RES</v>
      </c>
      <c r="C708" s="40" t="s">
        <v>194</v>
      </c>
      <c r="D708" s="41" t="str">
        <f t="shared" si="23"/>
        <v>RES558M - NIEW - WA</v>
      </c>
      <c r="E708" s="28">
        <v>3763</v>
      </c>
      <c r="F708" s="26" t="str">
        <f t="shared" si="22"/>
        <v>RES3763</v>
      </c>
      <c r="G708" s="29">
        <f>VLOOKUP(Sector_Cust_Loc!D708,Customer!$D$2:$I$821,6,FALSE)</f>
        <v>0.12970562103382199</v>
      </c>
      <c r="H708" s="30">
        <v>0</v>
      </c>
      <c r="I708" s="30">
        <v>0</v>
      </c>
    </row>
    <row r="709" spans="1:9">
      <c r="A709" s="40" t="s">
        <v>771</v>
      </c>
      <c r="B709" s="48" t="str">
        <f>VLOOKUP(A709,'GPCM-Cust'!$A$2:$C$874,3,FALSE)</f>
        <v>RES</v>
      </c>
      <c r="C709" s="40" t="s">
        <v>29</v>
      </c>
      <c r="D709" s="41" t="str">
        <f t="shared" si="23"/>
        <v>RES558M - PCNW - OR</v>
      </c>
      <c r="E709" s="28">
        <v>3328</v>
      </c>
      <c r="F709" s="26" t="str">
        <f t="shared" si="22"/>
        <v>RES3328</v>
      </c>
      <c r="G709" s="29">
        <f>VLOOKUP(Sector_Cust_Loc!D709,Customer!$D$2:$I$821,6,FALSE)</f>
        <v>0.116836873789289</v>
      </c>
      <c r="H709" s="30">
        <v>0</v>
      </c>
      <c r="I709" s="30">
        <v>0</v>
      </c>
    </row>
    <row r="710" spans="1:9">
      <c r="A710" s="40" t="s">
        <v>772</v>
      </c>
      <c r="B710" s="48" t="str">
        <f>VLOOKUP(A710,'GPCM-Cust'!$A$2:$C$874,3,FALSE)</f>
        <v>RES</v>
      </c>
      <c r="C710" s="40" t="s">
        <v>120</v>
      </c>
      <c r="D710" s="41" t="str">
        <f t="shared" si="23"/>
        <v>RES561M - MDKT - SD</v>
      </c>
      <c r="E710" s="28">
        <v>3724</v>
      </c>
      <c r="F710" s="26" t="str">
        <f t="shared" si="22"/>
        <v>RES3724</v>
      </c>
      <c r="G710" s="29">
        <f>VLOOKUP(Sector_Cust_Loc!D710,Customer!$D$2:$I$821,6,FALSE)</f>
        <v>0.22548493801018499</v>
      </c>
      <c r="H710" s="30">
        <v>0</v>
      </c>
      <c r="I710" s="30">
        <v>0</v>
      </c>
    </row>
    <row r="711" spans="1:9">
      <c r="A711" s="40" t="s">
        <v>773</v>
      </c>
      <c r="B711" s="48" t="str">
        <f>VLOOKUP(A711,'GPCM-Cust'!$A$2:$C$874,3,FALSE)</f>
        <v>RES</v>
      </c>
      <c r="C711" s="40" t="s">
        <v>18</v>
      </c>
      <c r="D711" s="41" t="str">
        <f t="shared" si="23"/>
        <v>RES574M - SPPN - KS</v>
      </c>
      <c r="E711" s="28">
        <v>3751</v>
      </c>
      <c r="F711" s="26" t="str">
        <f t="shared" si="22"/>
        <v>RES3751</v>
      </c>
      <c r="G711" s="29">
        <f>VLOOKUP(Sector_Cust_Loc!D711,Customer!$D$2:$I$821,6,FALSE)</f>
        <v>0.67780845600805095</v>
      </c>
      <c r="H711" s="30">
        <v>0</v>
      </c>
      <c r="I711" s="30">
        <v>0</v>
      </c>
    </row>
    <row r="712" spans="1:9">
      <c r="A712" s="40" t="s">
        <v>774</v>
      </c>
      <c r="B712" s="48" t="str">
        <f>VLOOKUP(A712,'GPCM-Cust'!$A$2:$C$874,3,FALSE)</f>
        <v>RES</v>
      </c>
      <c r="C712" s="40" t="s">
        <v>76</v>
      </c>
      <c r="D712" s="41" t="str">
        <f t="shared" si="23"/>
        <v>RES578M - STHN - MS</v>
      </c>
      <c r="E712" s="28">
        <v>3752</v>
      </c>
      <c r="F712" s="26" t="str">
        <f t="shared" si="22"/>
        <v>RES3752</v>
      </c>
      <c r="G712" s="29">
        <f>VLOOKUP(Sector_Cust_Loc!D712,Customer!$D$2:$I$821,6,FALSE)</f>
        <v>3.7326056358845297E-2</v>
      </c>
      <c r="H712" s="30">
        <v>0</v>
      </c>
      <c r="I712" s="30">
        <v>0</v>
      </c>
    </row>
    <row r="713" spans="1:9">
      <c r="A713" s="40" t="s">
        <v>775</v>
      </c>
      <c r="B713" s="48" t="str">
        <f>VLOOKUP(A713,'GPCM-Cust'!$A$2:$C$874,3,FALSE)</f>
        <v>RES</v>
      </c>
      <c r="C713" s="40" t="s">
        <v>114</v>
      </c>
      <c r="D713" s="41" t="str">
        <f t="shared" si="23"/>
        <v>RES586M - WUMS - WI</v>
      </c>
      <c r="E713" s="28">
        <v>3753</v>
      </c>
      <c r="F713" s="26" t="str">
        <f t="shared" si="22"/>
        <v>RES3753</v>
      </c>
      <c r="G713" s="29">
        <f>VLOOKUP(Sector_Cust_Loc!D713,Customer!$D$2:$I$821,6,FALSE)</f>
        <v>0.356918562790772</v>
      </c>
      <c r="H713" s="30">
        <v>0</v>
      </c>
      <c r="I713" s="30">
        <v>0</v>
      </c>
    </row>
    <row r="714" spans="1:9">
      <c r="A714" s="40" t="s">
        <v>776</v>
      </c>
      <c r="B714" s="48" t="str">
        <f>VLOOKUP(A714,'GPCM-Cust'!$A$2:$C$874,3,FALSE)</f>
        <v>RES</v>
      </c>
      <c r="C714" s="40" t="s">
        <v>114</v>
      </c>
      <c r="D714" s="41" t="str">
        <f t="shared" si="23"/>
        <v>RES588M - WUMS - WI</v>
      </c>
      <c r="E714" s="28">
        <v>3754</v>
      </c>
      <c r="F714" s="26" t="str">
        <f t="shared" si="22"/>
        <v>RES3754</v>
      </c>
      <c r="G714" s="29">
        <f>VLOOKUP(Sector_Cust_Loc!D714,Customer!$D$2:$I$821,6,FALSE)</f>
        <v>0.21584849794512401</v>
      </c>
      <c r="H714" s="30">
        <v>0</v>
      </c>
      <c r="I714" s="30">
        <v>0</v>
      </c>
    </row>
    <row r="715" spans="1:9">
      <c r="A715" s="40" t="s">
        <v>777</v>
      </c>
      <c r="B715" s="48" t="str">
        <f>VLOOKUP(A715,'GPCM-Cust'!$A$2:$C$874,3,FALSE)</f>
        <v>RES</v>
      </c>
      <c r="C715" s="40" t="s">
        <v>114</v>
      </c>
      <c r="D715" s="41" t="str">
        <f t="shared" si="23"/>
        <v>RES590M - WUMS - WI</v>
      </c>
      <c r="E715" s="28">
        <v>3827</v>
      </c>
      <c r="F715" s="26" t="str">
        <f t="shared" si="22"/>
        <v>RES3827</v>
      </c>
      <c r="G715" s="29">
        <f>VLOOKUP(Sector_Cust_Loc!D715,Customer!$D$2:$I$821,6,FALSE)</f>
        <v>9.2569319744974399E-2</v>
      </c>
      <c r="H715" s="30">
        <v>0</v>
      </c>
      <c r="I715" s="30">
        <v>0</v>
      </c>
    </row>
    <row r="716" spans="1:9">
      <c r="A716" s="40" t="s">
        <v>778</v>
      </c>
      <c r="B716" s="48" t="str">
        <f>VLOOKUP(A716,'GPCM-Cust'!$A$2:$C$874,3,FALSE)</f>
        <v>RES</v>
      </c>
      <c r="C716" s="40" t="s">
        <v>114</v>
      </c>
      <c r="D716" s="41" t="str">
        <f t="shared" si="23"/>
        <v>RES592M - WUMS - WI</v>
      </c>
      <c r="E716" s="28">
        <v>3756</v>
      </c>
      <c r="F716" s="26" t="str">
        <f t="shared" si="22"/>
        <v>RES3756</v>
      </c>
      <c r="G716" s="29">
        <f>VLOOKUP(Sector_Cust_Loc!D716,Customer!$D$2:$I$821,6,FALSE)</f>
        <v>0.183865089967851</v>
      </c>
      <c r="H716" s="30">
        <v>0</v>
      </c>
      <c r="I716" s="30">
        <v>0</v>
      </c>
    </row>
    <row r="717" spans="1:9">
      <c r="A717" s="40" t="s">
        <v>779</v>
      </c>
      <c r="B717" s="48" t="str">
        <f>VLOOKUP(A717,'GPCM-Cust'!$A$2:$C$874,3,FALSE)</f>
        <v>RES</v>
      </c>
      <c r="C717" s="40" t="s">
        <v>61</v>
      </c>
      <c r="D717" s="41" t="str">
        <f t="shared" si="23"/>
        <v>RES596M - NEWE - CT</v>
      </c>
      <c r="E717" s="28">
        <v>3892</v>
      </c>
      <c r="F717" s="26" t="str">
        <f t="shared" si="22"/>
        <v>RES3892</v>
      </c>
      <c r="G717" s="29">
        <f>VLOOKUP(Sector_Cust_Loc!D717,Customer!$D$2:$I$821,6,FALSE)</f>
        <v>0.30057481362869498</v>
      </c>
      <c r="H717" s="30">
        <v>0</v>
      </c>
      <c r="I717" s="30">
        <v>0</v>
      </c>
    </row>
    <row r="718" spans="1:9">
      <c r="A718" s="40" t="s">
        <v>780</v>
      </c>
      <c r="B718" s="48" t="str">
        <f>VLOOKUP(A718,'GPCM-Cust'!$A$2:$C$874,3,FALSE)</f>
        <v>RES</v>
      </c>
      <c r="C718" s="40" t="s">
        <v>204</v>
      </c>
      <c r="D718" s="41" t="str">
        <f t="shared" si="23"/>
        <v>RES597M - WBRC</v>
      </c>
      <c r="E718" s="28">
        <v>3758</v>
      </c>
      <c r="F718" s="26" t="str">
        <f t="shared" si="22"/>
        <v>RES3758</v>
      </c>
      <c r="G718" s="29">
        <f>VLOOKUP(Sector_Cust_Loc!D718,Customer!$D$2:$I$821,6,FALSE)</f>
        <v>2.07E-2</v>
      </c>
      <c r="H718" s="30">
        <v>0</v>
      </c>
      <c r="I718" s="30">
        <v>0</v>
      </c>
    </row>
    <row r="719" spans="1:9">
      <c r="A719" s="40" t="s">
        <v>781</v>
      </c>
      <c r="B719" s="48" t="str">
        <f>VLOOKUP(A719,'GPCM-Cust'!$A$2:$C$874,3,FALSE)</f>
        <v>RES</v>
      </c>
      <c r="C719" s="40" t="s">
        <v>206</v>
      </c>
      <c r="D719" s="41" t="str">
        <f t="shared" si="23"/>
        <v>RES598M - BCC</v>
      </c>
      <c r="E719" s="28">
        <v>3759</v>
      </c>
      <c r="F719" s="26" t="str">
        <f t="shared" si="22"/>
        <v>RES3759</v>
      </c>
      <c r="G719" s="29">
        <f>VLOOKUP(Sector_Cust_Loc!D719,Customer!$D$2:$I$821,6,FALSE)</f>
        <v>0.21729999999999999</v>
      </c>
      <c r="H719" s="30">
        <v>0</v>
      </c>
      <c r="I719" s="30">
        <v>0</v>
      </c>
    </row>
    <row r="720" spans="1:9">
      <c r="A720" s="40" t="s">
        <v>782</v>
      </c>
      <c r="B720" s="48" t="str">
        <f>VLOOKUP(A720,'GPCM-Cust'!$A$2:$C$874,3,FALSE)</f>
        <v>RES</v>
      </c>
      <c r="C720" s="40" t="s">
        <v>208</v>
      </c>
      <c r="D720" s="41" t="str">
        <f t="shared" si="23"/>
        <v>RES599M - BCSE</v>
      </c>
      <c r="E720" s="28">
        <v>3760</v>
      </c>
      <c r="F720" s="26" t="str">
        <f t="shared" si="22"/>
        <v>RES3760</v>
      </c>
      <c r="G720" s="29">
        <f>VLOOKUP(Sector_Cust_Loc!D720,Customer!$D$2:$I$821,6,FALSE)</f>
        <v>3.3799999999999997E-2</v>
      </c>
      <c r="H720" s="30">
        <v>0</v>
      </c>
      <c r="I720" s="30">
        <v>0</v>
      </c>
    </row>
    <row r="721" spans="1:9">
      <c r="A721" s="40" t="s">
        <v>783</v>
      </c>
      <c r="B721" s="48" t="str">
        <f>VLOOKUP(A721,'GPCM-Cust'!$A$2:$C$874,3,FALSE)</f>
        <v>RES</v>
      </c>
      <c r="C721" s="40" t="s">
        <v>210</v>
      </c>
      <c r="D721" s="41" t="str">
        <f t="shared" si="23"/>
        <v>RES601M - ONNDA</v>
      </c>
      <c r="E721" s="28">
        <v>3761</v>
      </c>
      <c r="F721" s="26" t="str">
        <f t="shared" si="22"/>
        <v>RES3761</v>
      </c>
      <c r="G721" s="29">
        <f>VLOOKUP(Sector_Cust_Loc!D721,Customer!$D$2:$I$821,6,FALSE)</f>
        <v>6.1400000000000003E-2</v>
      </c>
      <c r="H721" s="30">
        <v>0</v>
      </c>
      <c r="I721" s="30">
        <v>0</v>
      </c>
    </row>
    <row r="722" spans="1:9">
      <c r="A722" s="40" t="s">
        <v>784</v>
      </c>
      <c r="B722" s="48" t="str">
        <f>VLOOKUP(A722,'GPCM-Cust'!$A$2:$C$874,3,FALSE)</f>
        <v>RES</v>
      </c>
      <c r="C722" s="40" t="s">
        <v>212</v>
      </c>
      <c r="D722" s="41" t="str">
        <f t="shared" si="23"/>
        <v>RES602M - ONEDA</v>
      </c>
      <c r="E722" s="28">
        <v>3762</v>
      </c>
      <c r="F722" s="26" t="str">
        <f t="shared" si="22"/>
        <v>RES3762</v>
      </c>
      <c r="G722" s="29">
        <f>VLOOKUP(Sector_Cust_Loc!D722,Customer!$D$2:$I$821,6,FALSE)</f>
        <v>0.12280000000000001</v>
      </c>
      <c r="H722" s="30">
        <v>0</v>
      </c>
      <c r="I722" s="30">
        <v>0</v>
      </c>
    </row>
    <row r="723" spans="1:9">
      <c r="A723" s="40" t="s">
        <v>785</v>
      </c>
      <c r="B723" s="48" t="str">
        <f>VLOOKUP(A723,'GPCM-Cust'!$A$2:$C$874,3,FALSE)</f>
        <v>RES</v>
      </c>
      <c r="C723" s="40" t="s">
        <v>214</v>
      </c>
      <c r="D723" s="41" t="str">
        <f t="shared" si="23"/>
        <v>RES603M - ONNCDA</v>
      </c>
      <c r="E723" s="28">
        <v>3772</v>
      </c>
      <c r="F723" s="26" t="str">
        <f t="shared" si="22"/>
        <v>RES3772</v>
      </c>
      <c r="G723" s="29">
        <f>VLOOKUP(Sector_Cust_Loc!D723,Customer!$D$2:$I$821,6,FALSE)</f>
        <v>7.1000000000000004E-3</v>
      </c>
      <c r="H723" s="30">
        <v>0</v>
      </c>
      <c r="I723" s="30">
        <v>0</v>
      </c>
    </row>
    <row r="724" spans="1:9">
      <c r="A724" s="40" t="s">
        <v>786</v>
      </c>
      <c r="B724" s="48" t="str">
        <f>VLOOKUP(A724,'GPCM-Cust'!$A$2:$C$874,3,FALSE)</f>
        <v>RES</v>
      </c>
      <c r="C724" s="40" t="s">
        <v>216</v>
      </c>
      <c r="D724" s="41" t="str">
        <f t="shared" si="23"/>
        <v>RES604M - ONCDA</v>
      </c>
      <c r="E724" s="28">
        <v>3749</v>
      </c>
      <c r="F724" s="26" t="str">
        <f t="shared" si="22"/>
        <v>RES3749</v>
      </c>
      <c r="G724" s="29">
        <f>VLOOKUP(Sector_Cust_Loc!D724,Customer!$D$2:$I$821,6,FALSE)</f>
        <v>0.26529999999999998</v>
      </c>
      <c r="H724" s="30">
        <v>0</v>
      </c>
      <c r="I724" s="30">
        <v>0</v>
      </c>
    </row>
    <row r="725" spans="1:9">
      <c r="A725" s="40" t="s">
        <v>787</v>
      </c>
      <c r="B725" s="48" t="str">
        <f>VLOOKUP(A725,'GPCM-Cust'!$A$2:$C$874,3,FALSE)</f>
        <v>RES</v>
      </c>
      <c r="C725" s="40" t="s">
        <v>218</v>
      </c>
      <c r="D725" s="41" t="str">
        <f t="shared" si="23"/>
        <v>RES605M - ONNTC</v>
      </c>
      <c r="E725" s="28">
        <v>3764</v>
      </c>
      <c r="F725" s="26" t="str">
        <f t="shared" si="22"/>
        <v>RES3764</v>
      </c>
      <c r="G725" s="29">
        <f>VLOOKUP(Sector_Cust_Loc!D725,Customer!$D$2:$I$821,6,FALSE)</f>
        <v>0.43120000000000003</v>
      </c>
      <c r="H725" s="30">
        <v>0</v>
      </c>
      <c r="I725" s="30">
        <v>0</v>
      </c>
    </row>
    <row r="726" spans="1:9">
      <c r="A726" s="40" t="s">
        <v>788</v>
      </c>
      <c r="B726" s="48" t="str">
        <f>VLOOKUP(A726,'GPCM-Cust'!$A$2:$C$874,3,FALSE)</f>
        <v>RES</v>
      </c>
      <c r="C726" s="40" t="s">
        <v>220</v>
      </c>
      <c r="D726" s="41" t="str">
        <f t="shared" si="23"/>
        <v>RES606M - ONSSMDA</v>
      </c>
      <c r="E726" s="28">
        <v>3741</v>
      </c>
      <c r="F726" s="26" t="str">
        <f t="shared" si="22"/>
        <v>RES3741</v>
      </c>
      <c r="G726" s="29">
        <f>VLOOKUP(Sector_Cust_Loc!D726,Customer!$D$2:$I$821,6,FALSE)</f>
        <v>2.63E-2</v>
      </c>
      <c r="H726" s="30">
        <v>0</v>
      </c>
      <c r="I726" s="30">
        <v>0</v>
      </c>
    </row>
    <row r="727" spans="1:9">
      <c r="A727" s="40" t="s">
        <v>789</v>
      </c>
      <c r="B727" s="48" t="str">
        <f>VLOOKUP(A727,'GPCM-Cust'!$A$2:$C$874,3,FALSE)</f>
        <v>RES</v>
      </c>
      <c r="C727" s="40" t="s">
        <v>222</v>
      </c>
      <c r="D727" s="41" t="str">
        <f t="shared" si="23"/>
        <v>RES607M - ONSTC</v>
      </c>
      <c r="E727" s="28">
        <v>3766</v>
      </c>
      <c r="F727" s="26" t="str">
        <f t="shared" si="22"/>
        <v>RES3766</v>
      </c>
      <c r="G727" s="29">
        <f>VLOOKUP(Sector_Cust_Loc!D727,Customer!$D$2:$I$821,6,FALSE)</f>
        <v>5.7200000000000001E-2</v>
      </c>
      <c r="H727" s="30">
        <v>0</v>
      </c>
      <c r="I727" s="30">
        <v>0</v>
      </c>
    </row>
    <row r="728" spans="1:9">
      <c r="A728" s="40" t="s">
        <v>790</v>
      </c>
      <c r="B728" s="48" t="str">
        <f>VLOOKUP(A728,'GPCM-Cust'!$A$2:$C$874,3,FALSE)</f>
        <v>RES</v>
      </c>
      <c r="C728" s="40" t="s">
        <v>224</v>
      </c>
      <c r="D728" s="41" t="str">
        <f t="shared" si="23"/>
        <v>RES608M - BCNW</v>
      </c>
      <c r="E728" s="28">
        <v>3767</v>
      </c>
      <c r="F728" s="26" t="str">
        <f t="shared" si="22"/>
        <v>RES3767</v>
      </c>
      <c r="G728" s="29">
        <f>VLOOKUP(Sector_Cust_Loc!D728,Customer!$D$2:$I$821,6,FALSE)</f>
        <v>1E-3</v>
      </c>
      <c r="H728" s="30">
        <v>0</v>
      </c>
      <c r="I728" s="30">
        <v>0</v>
      </c>
    </row>
    <row r="729" spans="1:9">
      <c r="A729" s="40" t="s">
        <v>791</v>
      </c>
      <c r="B729" s="48" t="str">
        <f>VLOOKUP(A729,'GPCM-Cust'!$A$2:$C$874,3,FALSE)</f>
        <v>RES</v>
      </c>
      <c r="C729" s="40" t="s">
        <v>36</v>
      </c>
      <c r="D729" s="41" t="str">
        <f t="shared" si="23"/>
        <v>RES609M - PJME - DE</v>
      </c>
      <c r="E729" s="28">
        <v>3904</v>
      </c>
      <c r="F729" s="26" t="str">
        <f t="shared" si="22"/>
        <v>RES3904</v>
      </c>
      <c r="G729" s="29">
        <f>VLOOKUP(Sector_Cust_Loc!D729,Customer!$D$2:$I$821,6,FALSE)</f>
        <v>3.1458199038547602E-2</v>
      </c>
      <c r="H729" s="30">
        <v>0</v>
      </c>
      <c r="I729" s="30">
        <v>0</v>
      </c>
    </row>
    <row r="730" spans="1:9">
      <c r="A730" s="40" t="s">
        <v>792</v>
      </c>
      <c r="B730" s="48" t="str">
        <f>VLOOKUP(A730,'GPCM-Cust'!$A$2:$C$874,3,FALSE)</f>
        <v>RES</v>
      </c>
      <c r="C730" s="40" t="s">
        <v>67</v>
      </c>
      <c r="D730" s="41" t="str">
        <f t="shared" si="23"/>
        <v>RES610M - MMIN - MN</v>
      </c>
      <c r="E730" s="28">
        <v>3768</v>
      </c>
      <c r="F730" s="26" t="str">
        <f t="shared" si="22"/>
        <v>RES3768</v>
      </c>
      <c r="G730" s="29">
        <f>VLOOKUP(Sector_Cust_Loc!D730,Customer!$D$2:$I$821,6,FALSE)</f>
        <v>6.9126575632601304E-3</v>
      </c>
      <c r="H730" s="30">
        <v>0</v>
      </c>
      <c r="I730" s="30">
        <v>0</v>
      </c>
    </row>
    <row r="731" spans="1:9">
      <c r="A731" s="40" t="s">
        <v>792</v>
      </c>
      <c r="B731" s="48" t="str">
        <f>VLOOKUP(A731,'GPCM-Cust'!$A$2:$C$874,3,FALSE)</f>
        <v>RES</v>
      </c>
      <c r="C731" s="40" t="s">
        <v>100</v>
      </c>
      <c r="D731" s="41" t="str">
        <f t="shared" si="23"/>
        <v>RES610M - MNBI - IA</v>
      </c>
      <c r="E731" s="28">
        <v>3769</v>
      </c>
      <c r="F731" s="26" t="str">
        <f t="shared" si="22"/>
        <v>RES3769</v>
      </c>
      <c r="G731" s="29">
        <f>VLOOKUP(Sector_Cust_Loc!D731,Customer!$D$2:$I$821,6,FALSE)</f>
        <v>0.23054761431912099</v>
      </c>
      <c r="H731" s="30">
        <v>0</v>
      </c>
      <c r="I731" s="30">
        <v>0</v>
      </c>
    </row>
    <row r="732" spans="1:9">
      <c r="A732" s="40" t="s">
        <v>793</v>
      </c>
      <c r="B732" s="48" t="str">
        <f>VLOOKUP(A732,'GPCM-Cust'!$A$2:$C$874,3,FALSE)</f>
        <v>RES</v>
      </c>
      <c r="C732" s="40" t="s">
        <v>67</v>
      </c>
      <c r="D732" s="41" t="str">
        <f t="shared" si="23"/>
        <v>RES611M - MMIN - MN</v>
      </c>
      <c r="E732" s="28">
        <v>3779</v>
      </c>
      <c r="F732" s="26" t="str">
        <f t="shared" si="22"/>
        <v>RES3779</v>
      </c>
      <c r="G732" s="29">
        <f>VLOOKUP(Sector_Cust_Loc!D732,Customer!$D$2:$I$821,6,FALSE)</f>
        <v>0.104752408968581</v>
      </c>
      <c r="H732" s="30">
        <v>0</v>
      </c>
      <c r="I732" s="30">
        <v>0</v>
      </c>
    </row>
    <row r="733" spans="1:9">
      <c r="A733" s="40" t="s">
        <v>794</v>
      </c>
      <c r="B733" s="48" t="str">
        <f>VLOOKUP(A733,'GPCM-Cust'!$A$2:$C$874,3,FALSE)</f>
        <v>RES</v>
      </c>
      <c r="C733" s="40" t="s">
        <v>229</v>
      </c>
      <c r="D733" s="41" t="str">
        <f t="shared" si="23"/>
        <v>RES612M - CWMS - MA</v>
      </c>
      <c r="E733" s="28">
        <v>3780</v>
      </c>
      <c r="F733" s="26" t="str">
        <f t="shared" si="22"/>
        <v>RES3780</v>
      </c>
      <c r="G733" s="29">
        <f>VLOOKUP(Sector_Cust_Loc!D733,Customer!$D$2:$I$821,6,FALSE)</f>
        <v>4.2973933740419898E-2</v>
      </c>
      <c r="H733" s="30">
        <v>0</v>
      </c>
      <c r="I733" s="30">
        <v>0</v>
      </c>
    </row>
    <row r="734" spans="1:9">
      <c r="A734" s="40" t="s">
        <v>795</v>
      </c>
      <c r="B734" s="48" t="str">
        <f>VLOOKUP(A734,'GPCM-Cust'!$A$2:$C$874,3,FALSE)</f>
        <v>RES</v>
      </c>
      <c r="C734" s="40" t="s">
        <v>123</v>
      </c>
      <c r="D734" s="41" t="str">
        <f t="shared" si="23"/>
        <v>RES614M - MMIN - WI</v>
      </c>
      <c r="E734" s="28">
        <v>3765</v>
      </c>
      <c r="F734" s="26" t="str">
        <f t="shared" si="22"/>
        <v>RES3765</v>
      </c>
      <c r="G734" s="29">
        <f>VLOOKUP(Sector_Cust_Loc!D734,Customer!$D$2:$I$821,6,FALSE)</f>
        <v>1.9497434857972701E-2</v>
      </c>
      <c r="H734" s="30">
        <v>0</v>
      </c>
      <c r="I734" s="30">
        <v>0</v>
      </c>
    </row>
    <row r="735" spans="1:9">
      <c r="A735" s="40" t="s">
        <v>796</v>
      </c>
      <c r="B735" s="48" t="str">
        <f>VLOOKUP(A735,'GPCM-Cust'!$A$2:$C$874,3,FALSE)</f>
        <v>RES</v>
      </c>
      <c r="C735" s="40" t="s">
        <v>30</v>
      </c>
      <c r="D735" s="41" t="str">
        <f t="shared" si="23"/>
        <v>RES615M - PCNW - WA</v>
      </c>
      <c r="E735" s="28">
        <v>3774</v>
      </c>
      <c r="F735" s="26" t="str">
        <f t="shared" si="22"/>
        <v>RES3774</v>
      </c>
      <c r="G735" s="29">
        <f>VLOOKUP(Sector_Cust_Loc!D735,Customer!$D$2:$I$821,6,FALSE)</f>
        <v>7.9777646446154097E-3</v>
      </c>
      <c r="H735" s="30">
        <v>0</v>
      </c>
      <c r="I735" s="30">
        <v>0</v>
      </c>
    </row>
    <row r="736" spans="1:9">
      <c r="A736" s="40" t="s">
        <v>797</v>
      </c>
      <c r="B736" s="48" t="str">
        <f>VLOOKUP(A736,'GPCM-Cust'!$A$2:$C$874,3,FALSE)</f>
        <v>RES</v>
      </c>
      <c r="C736" s="40" t="s">
        <v>38</v>
      </c>
      <c r="D736" s="41" t="str">
        <f t="shared" si="23"/>
        <v>RES618M - SCIL</v>
      </c>
      <c r="E736" s="28">
        <v>3480</v>
      </c>
      <c r="F736" s="26" t="str">
        <f t="shared" si="22"/>
        <v>RES3480</v>
      </c>
      <c r="G736" s="29">
        <f>VLOOKUP(Sector_Cust_Loc!D736,Customer!$D$2:$I$821,6,FALSE)</f>
        <v>1.1298639596465852E-2</v>
      </c>
      <c r="H736" s="30">
        <v>0</v>
      </c>
      <c r="I736" s="30">
        <v>0</v>
      </c>
    </row>
    <row r="737" spans="1:9">
      <c r="A737" s="40" t="s">
        <v>798</v>
      </c>
      <c r="B737" s="48" t="str">
        <f>VLOOKUP(A737,'GPCM-Cust'!$A$2:$C$874,3,FALSE)</f>
        <v>RES</v>
      </c>
      <c r="C737" s="40" t="s">
        <v>152</v>
      </c>
      <c r="D737" s="41" t="str">
        <f t="shared" si="23"/>
        <v>RES619M - NOPA - PA</v>
      </c>
      <c r="E737" s="28">
        <v>3777</v>
      </c>
      <c r="F737" s="26" t="str">
        <f t="shared" si="22"/>
        <v>RES3777</v>
      </c>
      <c r="G737" s="29">
        <f>VLOOKUP(Sector_Cust_Loc!D737,Customer!$D$2:$I$821,6,FALSE)</f>
        <v>7.4192256504298656E-2</v>
      </c>
      <c r="H737" s="30">
        <v>0</v>
      </c>
      <c r="I737" s="30">
        <v>0</v>
      </c>
    </row>
    <row r="738" spans="1:9">
      <c r="A738" s="40" t="s">
        <v>799</v>
      </c>
      <c r="B738" s="48" t="str">
        <f>VLOOKUP(A738,'GPCM-Cust'!$A$2:$C$874,3,FALSE)</f>
        <v>RES</v>
      </c>
      <c r="C738" s="40" t="s">
        <v>235</v>
      </c>
      <c r="D738" s="41" t="str">
        <f t="shared" si="23"/>
        <v>RES620M - WUMS - MI</v>
      </c>
      <c r="E738" s="28">
        <v>3820</v>
      </c>
      <c r="F738" s="26" t="str">
        <f t="shared" si="22"/>
        <v>RES3820</v>
      </c>
      <c r="G738" s="29">
        <f>VLOOKUP(Sector_Cust_Loc!D738,Customer!$D$2:$I$821,6,FALSE)</f>
        <v>2.56176988819514E-3</v>
      </c>
      <c r="H738" s="30">
        <v>0</v>
      </c>
      <c r="I738" s="30">
        <v>0</v>
      </c>
    </row>
    <row r="739" spans="1:9">
      <c r="A739" s="40" t="s">
        <v>800</v>
      </c>
      <c r="B739" s="48" t="str">
        <f>VLOOKUP(A739,'GPCM-Cust'!$A$2:$C$874,3,FALSE)</f>
        <v>RES</v>
      </c>
      <c r="C739" s="40" t="s">
        <v>52</v>
      </c>
      <c r="D739" s="41" t="str">
        <f t="shared" si="23"/>
        <v>RES621M - WECO</v>
      </c>
      <c r="E739" s="28">
        <v>3755</v>
      </c>
      <c r="F739" s="26" t="str">
        <f t="shared" si="22"/>
        <v>RES3755</v>
      </c>
      <c r="G739" s="29">
        <f>VLOOKUP(Sector_Cust_Loc!D739,Customer!$D$2:$I$821,6,FALSE)</f>
        <v>1.24849905499906E-2</v>
      </c>
      <c r="H739" s="30">
        <v>0</v>
      </c>
      <c r="I739" s="30">
        <v>0</v>
      </c>
    </row>
    <row r="740" spans="1:9">
      <c r="A740" s="40" t="s">
        <v>800</v>
      </c>
      <c r="B740" s="48" t="str">
        <f>VLOOKUP(A740,'GPCM-Cust'!$A$2:$C$874,3,FALSE)</f>
        <v>RES</v>
      </c>
      <c r="C740" s="40" t="s">
        <v>161</v>
      </c>
      <c r="D740" s="41" t="str">
        <f t="shared" si="23"/>
        <v>RES621M - WWCO</v>
      </c>
      <c r="E740" s="28">
        <v>3782</v>
      </c>
      <c r="F740" s="26" t="str">
        <f t="shared" si="22"/>
        <v>RES3782</v>
      </c>
      <c r="G740" s="29">
        <f>VLOOKUP(Sector_Cust_Loc!D740,Customer!$D$2:$I$821,6,FALSE)</f>
        <v>1.0723329970698499E-3</v>
      </c>
      <c r="H740" s="30">
        <v>0</v>
      </c>
      <c r="I740" s="30">
        <v>0</v>
      </c>
    </row>
    <row r="741" spans="1:9">
      <c r="A741" s="40" t="s">
        <v>801</v>
      </c>
      <c r="B741" s="48" t="str">
        <f>VLOOKUP(A741,'GPCM-Cust'!$A$2:$C$874,3,FALSE)</f>
        <v>RES</v>
      </c>
      <c r="C741" s="40" t="s">
        <v>238</v>
      </c>
      <c r="D741" s="41" t="str">
        <f t="shared" si="23"/>
        <v>RESC046M - MMTB</v>
      </c>
      <c r="E741" s="28">
        <v>3786</v>
      </c>
      <c r="F741" s="26" t="str">
        <f t="shared" si="22"/>
        <v>RES3786</v>
      </c>
      <c r="G741" s="29">
        <f>VLOOKUP(Sector_Cust_Loc!D741,Customer!$D$2:$I$821,6,FALSE)</f>
        <v>1</v>
      </c>
      <c r="H741" s="30">
        <v>0</v>
      </c>
      <c r="I741" s="30">
        <v>0</v>
      </c>
    </row>
    <row r="742" spans="1:9">
      <c r="A742" s="40" t="s">
        <v>802</v>
      </c>
      <c r="B742" s="48" t="str">
        <f>VLOOKUP(A742,'GPCM-Cust'!$A$2:$C$874,3,FALSE)</f>
        <v>RES</v>
      </c>
      <c r="C742" s="40" t="s">
        <v>240</v>
      </c>
      <c r="D742" s="41" t="str">
        <f t="shared" si="23"/>
        <v>RESC056M - MSASA</v>
      </c>
      <c r="E742" s="28">
        <v>3819</v>
      </c>
      <c r="F742" s="26" t="str">
        <f t="shared" si="22"/>
        <v>RES3819</v>
      </c>
      <c r="G742" s="29">
        <f>VLOOKUP(Sector_Cust_Loc!D742,Customer!$D$2:$I$821,6,FALSE)</f>
        <v>1</v>
      </c>
      <c r="H742" s="30">
        <v>0</v>
      </c>
      <c r="I742" s="30">
        <v>0</v>
      </c>
    </row>
    <row r="743" spans="1:9">
      <c r="A743" s="40" t="s">
        <v>803</v>
      </c>
      <c r="B743" s="48" t="str">
        <f>VLOOKUP(A743,'GPCM-Cust'!$A$2:$C$874,3,FALSE)</f>
        <v>RES</v>
      </c>
      <c r="C743" s="40" t="s">
        <v>242</v>
      </c>
      <c r="D743" s="41" t="str">
        <f t="shared" si="23"/>
        <v>RESC072M - NNBR - NB</v>
      </c>
      <c r="E743" s="28">
        <v>3788</v>
      </c>
      <c r="F743" s="26" t="str">
        <f t="shared" si="22"/>
        <v>RES3788</v>
      </c>
      <c r="G743" s="29">
        <f>VLOOKUP(Sector_Cust_Loc!D743,Customer!$D$2:$I$821,6,FALSE)</f>
        <v>1</v>
      </c>
      <c r="H743" s="30">
        <v>0</v>
      </c>
      <c r="I743" s="30">
        <v>0</v>
      </c>
    </row>
    <row r="744" spans="1:9">
      <c r="A744" s="40" t="s">
        <v>804</v>
      </c>
      <c r="B744" s="48" t="str">
        <f>VLOOKUP(A744,'GPCM-Cust'!$A$2:$C$874,3,FALSE)</f>
        <v>RES</v>
      </c>
      <c r="C744" s="40" t="s">
        <v>6</v>
      </c>
      <c r="D744" s="41" t="str">
        <f t="shared" si="23"/>
        <v>RESC076M - NNBR - NS</v>
      </c>
      <c r="E744" s="28">
        <v>3787</v>
      </c>
      <c r="F744" s="26" t="str">
        <f t="shared" si="22"/>
        <v>RES3787</v>
      </c>
      <c r="G744" s="29">
        <f>VLOOKUP(Sector_Cust_Loc!D744,Customer!$D$2:$I$821,6,FALSE)</f>
        <v>1</v>
      </c>
      <c r="H744" s="30">
        <v>0</v>
      </c>
      <c r="I744" s="30">
        <v>0</v>
      </c>
    </row>
    <row r="745" spans="1:9">
      <c r="A745" s="40" t="s">
        <v>805</v>
      </c>
      <c r="B745" s="48" t="str">
        <f>VLOOKUP(A745,'GPCM-Cust'!$A$2:$C$874,3,FALSE)</f>
        <v>RES</v>
      </c>
      <c r="C745" s="40" t="s">
        <v>245</v>
      </c>
      <c r="D745" s="41" t="str">
        <f t="shared" si="23"/>
        <v>RESC078M - ONWDA</v>
      </c>
      <c r="E745" s="28">
        <v>3790</v>
      </c>
      <c r="F745" s="26" t="str">
        <f t="shared" si="22"/>
        <v>RES3790</v>
      </c>
      <c r="G745" s="29">
        <f>VLOOKUP(Sector_Cust_Loc!D745,Customer!$D$2:$I$821,6,FALSE)</f>
        <v>2.87E-2</v>
      </c>
      <c r="H745" s="30">
        <v>0</v>
      </c>
      <c r="I745" s="30">
        <v>0</v>
      </c>
    </row>
    <row r="746" spans="1:9">
      <c r="A746" s="40" t="s">
        <v>806</v>
      </c>
      <c r="B746" s="48" t="str">
        <f>VLOOKUP(A746,'GPCM-Cust'!$A$2:$C$874,3,FALSE)</f>
        <v>RES</v>
      </c>
      <c r="C746" s="40" t="s">
        <v>247</v>
      </c>
      <c r="D746" s="41" t="str">
        <f t="shared" si="23"/>
        <v>RESC080M - NNBR - PE</v>
      </c>
      <c r="E746" s="28">
        <v>3791</v>
      </c>
      <c r="F746" s="26" t="str">
        <f t="shared" si="22"/>
        <v>RES3791</v>
      </c>
      <c r="G746" s="29">
        <f>VLOOKUP(Sector_Cust_Loc!D746,Customer!$D$2:$I$821,6,FALSE)</f>
        <v>1</v>
      </c>
      <c r="H746" s="30">
        <v>0</v>
      </c>
      <c r="I746" s="30">
        <v>0</v>
      </c>
    </row>
    <row r="747" spans="1:9">
      <c r="A747" s="40" t="s">
        <v>807</v>
      </c>
      <c r="B747" s="48" t="str">
        <f>VLOOKUP(A747,'GPCM-Cust'!$A$2:$C$874,3,FALSE)</f>
        <v>RES</v>
      </c>
      <c r="C747" s="40" t="s">
        <v>249</v>
      </c>
      <c r="D747" s="41" t="str">
        <f t="shared" si="23"/>
        <v>RESC082M - HYQB</v>
      </c>
      <c r="E747" s="28">
        <v>3792</v>
      </c>
      <c r="F747" s="26" t="str">
        <f t="shared" si="22"/>
        <v>RES3792</v>
      </c>
      <c r="G747" s="29">
        <f>VLOOKUP(Sector_Cust_Loc!D747,Customer!$D$2:$I$821,6,FALSE)</f>
        <v>1</v>
      </c>
      <c r="H747" s="30">
        <v>0</v>
      </c>
      <c r="I747" s="30">
        <v>0</v>
      </c>
    </row>
    <row r="748" spans="1:9">
      <c r="A748" s="40" t="s">
        <v>808</v>
      </c>
      <c r="B748" s="48" t="str">
        <f>VLOOKUP(A748,'GPCM-Cust'!$A$2:$C$874,3,FALSE)</f>
        <v>RES</v>
      </c>
      <c r="C748" s="40" t="s">
        <v>251</v>
      </c>
      <c r="D748" s="41" t="str">
        <f t="shared" si="23"/>
        <v>RESC126M - SALB</v>
      </c>
      <c r="E748" s="28">
        <v>3793</v>
      </c>
      <c r="F748" s="26" t="str">
        <f t="shared" si="22"/>
        <v>RES3793</v>
      </c>
      <c r="G748" s="29">
        <f>VLOOKUP(Sector_Cust_Loc!D748,Customer!$D$2:$I$821,6,FALSE)</f>
        <v>1</v>
      </c>
      <c r="H748" s="30">
        <v>0</v>
      </c>
      <c r="I748" s="30">
        <v>0</v>
      </c>
    </row>
    <row r="749" spans="1:9">
      <c r="A749" s="40" t="s">
        <v>809</v>
      </c>
      <c r="B749" s="48" t="str">
        <f>VLOOKUP(A749,'GPCM-Cust'!$A$2:$C$874,3,FALSE)</f>
        <v>RES</v>
      </c>
      <c r="C749" s="40" t="s">
        <v>253</v>
      </c>
      <c r="D749" s="41" t="str">
        <f t="shared" si="23"/>
        <v>RESC132M - BCSW</v>
      </c>
      <c r="E749" s="28">
        <v>3794</v>
      </c>
      <c r="F749" s="26" t="str">
        <f t="shared" si="22"/>
        <v>RES3794</v>
      </c>
      <c r="G749" s="29">
        <f>VLOOKUP(Sector_Cust_Loc!D749,Customer!$D$2:$I$821,6,FALSE)</f>
        <v>0.72719999999999996</v>
      </c>
      <c r="H749" s="30">
        <v>0</v>
      </c>
      <c r="I749" s="30">
        <v>0</v>
      </c>
    </row>
    <row r="750" spans="1:9">
      <c r="A750" s="40" t="s">
        <v>810</v>
      </c>
      <c r="B750" s="48" t="str">
        <f>VLOOKUP(A750,'GPCM-Cust'!$A$2:$C$874,3,FALSE)</f>
        <v>RES</v>
      </c>
      <c r="C750" s="40" t="s">
        <v>255</v>
      </c>
      <c r="D750" s="41" t="str">
        <f t="shared" si="23"/>
        <v>RESMXBJM - MXBC</v>
      </c>
      <c r="E750" s="28">
        <v>3795</v>
      </c>
      <c r="F750" s="26" t="str">
        <f t="shared" si="22"/>
        <v>RES3795</v>
      </c>
      <c r="G750" s="29">
        <f>VLOOKUP(Sector_Cust_Loc!D750,Customer!$D$2:$I$821,6,FALSE)</f>
        <v>1</v>
      </c>
      <c r="H750" s="30">
        <v>0</v>
      </c>
      <c r="I750" s="30">
        <v>0</v>
      </c>
    </row>
    <row r="751" spans="1:9">
      <c r="A751" s="40" t="s">
        <v>811</v>
      </c>
      <c r="B751" s="48" t="str">
        <f>VLOOKUP(A751,'GPCM-Cust'!$A$2:$C$874,3,FALSE)</f>
        <v>RES</v>
      </c>
      <c r="C751" s="40" t="s">
        <v>257</v>
      </c>
      <c r="D751" s="41" t="str">
        <f t="shared" si="23"/>
        <v>RESMXNCM - MXNC</v>
      </c>
      <c r="E751" s="28">
        <v>3797</v>
      </c>
      <c r="F751" s="26" t="str">
        <f t="shared" si="22"/>
        <v>RES3797</v>
      </c>
      <c r="G751" s="29">
        <f>VLOOKUP(Sector_Cust_Loc!D751,Customer!$D$2:$I$821,6,FALSE)</f>
        <v>1</v>
      </c>
      <c r="H751" s="30">
        <v>0</v>
      </c>
      <c r="I751" s="30">
        <v>0</v>
      </c>
    </row>
    <row r="752" spans="1:9">
      <c r="A752" s="40" t="s">
        <v>812</v>
      </c>
      <c r="B752" s="48" t="str">
        <f>VLOOKUP(A752,'GPCM-Cust'!$A$2:$C$874,3,FALSE)</f>
        <v>RES</v>
      </c>
      <c r="C752" s="40" t="s">
        <v>259</v>
      </c>
      <c r="D752" s="41" t="str">
        <f t="shared" si="23"/>
        <v>RESMXNEM - MXNE</v>
      </c>
      <c r="E752" s="28">
        <v>3812</v>
      </c>
      <c r="F752" s="26" t="str">
        <f t="shared" si="22"/>
        <v>RES3812</v>
      </c>
      <c r="G752" s="29">
        <f>VLOOKUP(Sector_Cust_Loc!D752,Customer!$D$2:$I$821,6,FALSE)</f>
        <v>1</v>
      </c>
      <c r="H752" s="30">
        <v>0</v>
      </c>
      <c r="I752" s="30">
        <v>0</v>
      </c>
    </row>
    <row r="753" spans="1:9">
      <c r="A753" s="40" t="s">
        <v>813</v>
      </c>
      <c r="B753" s="48" t="str">
        <f>VLOOKUP(A753,'GPCM-Cust'!$A$2:$C$874,3,FALSE)</f>
        <v>RES</v>
      </c>
      <c r="C753" s="40" t="s">
        <v>261</v>
      </c>
      <c r="D753" s="41" t="str">
        <f t="shared" si="23"/>
        <v>RESMXNWM - MXNW</v>
      </c>
      <c r="E753" s="28">
        <v>3796</v>
      </c>
      <c r="F753" s="26" t="str">
        <f t="shared" si="22"/>
        <v>RES3796</v>
      </c>
      <c r="G753" s="29">
        <f>VLOOKUP(Sector_Cust_Loc!D753,Customer!$D$2:$I$821,6,FALSE)</f>
        <v>1</v>
      </c>
      <c r="H753" s="30">
        <v>0</v>
      </c>
      <c r="I753" s="30">
        <v>0</v>
      </c>
    </row>
    <row r="754" spans="1:9">
      <c r="A754" s="40" t="s">
        <v>814</v>
      </c>
      <c r="B754" s="48" t="str">
        <f>VLOOKUP(A754,'GPCM-Cust'!$A$2:$C$874,3,FALSE)</f>
        <v>RES</v>
      </c>
      <c r="C754" s="40" t="s">
        <v>263</v>
      </c>
      <c r="D754" s="41" t="str">
        <f t="shared" si="23"/>
        <v>RESMXSCM - MXSC</v>
      </c>
      <c r="E754" s="28">
        <v>3799</v>
      </c>
      <c r="F754" s="26" t="str">
        <f t="shared" si="22"/>
        <v>RES3799</v>
      </c>
      <c r="G754" s="29">
        <f>VLOOKUP(Sector_Cust_Loc!D754,Customer!$D$2:$I$821,6,FALSE)</f>
        <v>1</v>
      </c>
      <c r="H754" s="30">
        <v>0</v>
      </c>
      <c r="I754" s="30">
        <v>0</v>
      </c>
    </row>
    <row r="755" spans="1:9">
      <c r="A755" s="40" t="s">
        <v>815</v>
      </c>
      <c r="B755" s="48" t="str">
        <f>VLOOKUP(A755,'GPCM-Cust'!$A$2:$C$874,3,FALSE)</f>
        <v>RES</v>
      </c>
      <c r="C755" s="40" t="s">
        <v>265</v>
      </c>
      <c r="D755" s="41" t="str">
        <f t="shared" si="23"/>
        <v>RESMXSEM - MXSE</v>
      </c>
      <c r="E755" s="28">
        <v>3800</v>
      </c>
      <c r="F755" s="26" t="str">
        <f t="shared" si="22"/>
        <v>RES3800</v>
      </c>
      <c r="G755" s="29">
        <f>VLOOKUP(Sector_Cust_Loc!D755,Customer!$D$2:$I$821,6,FALSE)</f>
        <v>1</v>
      </c>
      <c r="H755" s="30">
        <v>0</v>
      </c>
      <c r="I755" s="30">
        <v>0</v>
      </c>
    </row>
    <row r="756" spans="1:9">
      <c r="A756" s="40" t="s">
        <v>816</v>
      </c>
      <c r="B756" s="48" t="str">
        <f>VLOOKUP(A756,'GPCM-Cust'!$A$2:$C$874,3,FALSE)</f>
        <v>RES</v>
      </c>
      <c r="C756" s="40" t="s">
        <v>267</v>
      </c>
      <c r="D756" s="41" t="str">
        <f t="shared" si="23"/>
        <v>RESMXSWM - MXSW</v>
      </c>
      <c r="E756" s="28">
        <v>3801</v>
      </c>
      <c r="F756" s="26" t="str">
        <f t="shared" si="22"/>
        <v>RES3801</v>
      </c>
      <c r="G756" s="29">
        <f>VLOOKUP(Sector_Cust_Loc!D756,Customer!$D$2:$I$821,6,FALSE)</f>
        <v>1</v>
      </c>
      <c r="H756" s="30">
        <v>0</v>
      </c>
      <c r="I756" s="30">
        <v>0</v>
      </c>
    </row>
    <row r="757" spans="1:9">
      <c r="A757" s="40" t="s">
        <v>817</v>
      </c>
      <c r="B757" s="48" t="str">
        <f>VLOOKUP(A757,'GPCM-Cust'!$A$2:$C$874,3,FALSE)</f>
        <v>RES</v>
      </c>
      <c r="C757" s="40" t="s">
        <v>10</v>
      </c>
      <c r="D757" s="41" t="str">
        <f t="shared" si="23"/>
        <v>RESx01M - STHN - AL</v>
      </c>
      <c r="E757" s="28">
        <v>3802</v>
      </c>
      <c r="F757" s="26" t="str">
        <f t="shared" si="22"/>
        <v>RES3802</v>
      </c>
      <c r="G757" s="29">
        <f>VLOOKUP(Sector_Cust_Loc!D757,Customer!$D$2:$I$821,6,FALSE)</f>
        <v>0.24281266445414901</v>
      </c>
      <c r="H757" s="30">
        <v>0</v>
      </c>
      <c r="I757" s="30">
        <v>0</v>
      </c>
    </row>
    <row r="758" spans="1:9">
      <c r="A758" s="40" t="s">
        <v>818</v>
      </c>
      <c r="B758" s="48" t="str">
        <f>VLOOKUP(A758,'GPCM-Cust'!$A$2:$C$874,3,FALSE)</f>
        <v>RES</v>
      </c>
      <c r="C758" s="40" t="s">
        <v>12</v>
      </c>
      <c r="D758" s="41" t="str">
        <f t="shared" si="23"/>
        <v>RESx02M - ARLM - AR</v>
      </c>
      <c r="E758" s="28">
        <v>3789</v>
      </c>
      <c r="F758" s="26" t="str">
        <f t="shared" si="22"/>
        <v>RES3789</v>
      </c>
      <c r="G758" s="29">
        <f>VLOOKUP(Sector_Cust_Loc!D758,Customer!$D$2:$I$821,6,FALSE)</f>
        <v>4.3781431945699896E-3</v>
      </c>
      <c r="H758" s="30">
        <v>0</v>
      </c>
      <c r="I758" s="30">
        <v>0</v>
      </c>
    </row>
    <row r="759" spans="1:9">
      <c r="A759" s="40" t="s">
        <v>819</v>
      </c>
      <c r="B759" s="48" t="str">
        <f>VLOOKUP(A759,'GPCM-Cust'!$A$2:$C$874,3,FALSE)</f>
        <v>RES</v>
      </c>
      <c r="C759" s="40" t="s">
        <v>47</v>
      </c>
      <c r="D759" s="41" t="str">
        <f t="shared" si="23"/>
        <v>RESx03M - AZNM - AZ</v>
      </c>
      <c r="E759" s="28">
        <v>3304</v>
      </c>
      <c r="F759" s="26" t="str">
        <f t="shared" si="22"/>
        <v>RES3304</v>
      </c>
      <c r="G759" s="29">
        <f>VLOOKUP(Sector_Cust_Loc!D759,Customer!$D$2:$I$821,6,FALSE)</f>
        <v>1.8575978562724499E-2</v>
      </c>
      <c r="H759" s="30">
        <v>0</v>
      </c>
      <c r="I759" s="30">
        <v>0</v>
      </c>
    </row>
    <row r="760" spans="1:9">
      <c r="A760" s="40" t="s">
        <v>820</v>
      </c>
      <c r="B760" s="48" t="str">
        <f>VLOOKUP(A760,'GPCM-Cust'!$A$2:$C$874,3,FALSE)</f>
        <v>RES</v>
      </c>
      <c r="C760" s="40" t="s">
        <v>22</v>
      </c>
      <c r="D760" s="41" t="str">
        <f t="shared" si="23"/>
        <v>RESx07M - PJMS - MD</v>
      </c>
      <c r="E760" s="28">
        <v>3804</v>
      </c>
      <c r="F760" s="26" t="str">
        <f t="shared" si="22"/>
        <v>RES3804</v>
      </c>
      <c r="G760" s="29">
        <f>VLOOKUP(Sector_Cust_Loc!D760,Customer!$D$2:$I$821,6,FALSE)</f>
        <v>1.33483230487184E-2</v>
      </c>
      <c r="H760" s="30">
        <v>0</v>
      </c>
      <c r="I760" s="30">
        <v>0</v>
      </c>
    </row>
    <row r="761" spans="1:9">
      <c r="A761" s="40" t="s">
        <v>821</v>
      </c>
      <c r="B761" s="48" t="str">
        <f>VLOOKUP(A761,'GPCM-Cust'!$A$2:$C$874,3,FALSE)</f>
        <v>RES</v>
      </c>
      <c r="C761" s="40" t="s">
        <v>20</v>
      </c>
      <c r="D761" s="41" t="str">
        <f t="shared" si="23"/>
        <v>RESx09M - STHN - GA</v>
      </c>
      <c r="E761" s="28">
        <v>3806</v>
      </c>
      <c r="F761" s="26" t="str">
        <f t="shared" si="22"/>
        <v>RES3806</v>
      </c>
      <c r="G761" s="29">
        <f>VLOOKUP(Sector_Cust_Loc!D761,Customer!$D$2:$I$821,6,FALSE)</f>
        <v>0.122719684162115</v>
      </c>
      <c r="H761" s="30">
        <v>0</v>
      </c>
      <c r="I761" s="30">
        <v>0</v>
      </c>
    </row>
    <row r="762" spans="1:9">
      <c r="A762" s="40" t="s">
        <v>822</v>
      </c>
      <c r="B762" s="48" t="str">
        <f>VLOOKUP(A762,'GPCM-Cust'!$A$2:$C$874,3,FALSE)</f>
        <v>RES</v>
      </c>
      <c r="C762" s="40" t="s">
        <v>100</v>
      </c>
      <c r="D762" s="41" t="str">
        <f t="shared" si="23"/>
        <v>RESx10M - MNBI - IA</v>
      </c>
      <c r="E762" s="28">
        <v>3807</v>
      </c>
      <c r="F762" s="26" t="str">
        <f t="shared" si="22"/>
        <v>RES3807</v>
      </c>
      <c r="G762" s="29">
        <f>VLOOKUP(Sector_Cust_Loc!D762,Customer!$D$2:$I$821,6,FALSE)</f>
        <v>5.0233188895375099E-2</v>
      </c>
      <c r="H762" s="30">
        <v>0</v>
      </c>
      <c r="I762" s="30">
        <v>0</v>
      </c>
    </row>
    <row r="763" spans="1:9">
      <c r="A763" s="40" t="s">
        <v>823</v>
      </c>
      <c r="B763" s="48" t="str">
        <f>VLOOKUP(A763,'GPCM-Cust'!$A$2:$C$874,3,FALSE)</f>
        <v>RES</v>
      </c>
      <c r="C763" s="40" t="s">
        <v>45</v>
      </c>
      <c r="D763" s="41" t="str">
        <f t="shared" si="23"/>
        <v>RESx12M - INDI</v>
      </c>
      <c r="E763" s="28">
        <v>3808</v>
      </c>
      <c r="F763" s="26" t="str">
        <f t="shared" si="22"/>
        <v>RES3808</v>
      </c>
      <c r="G763" s="29">
        <f>VLOOKUP(Sector_Cust_Loc!D763,Customer!$D$2:$I$821,6,FALSE)</f>
        <v>8.7462717447202604E-2</v>
      </c>
      <c r="H763" s="30">
        <v>0</v>
      </c>
      <c r="I763" s="30">
        <v>0</v>
      </c>
    </row>
    <row r="764" spans="1:9">
      <c r="A764" s="40" t="s">
        <v>824</v>
      </c>
      <c r="B764" s="48" t="str">
        <f>VLOOKUP(A764,'GPCM-Cust'!$A$2:$C$874,3,FALSE)</f>
        <v>RES</v>
      </c>
      <c r="C764" s="40" t="s">
        <v>18</v>
      </c>
      <c r="D764" s="41" t="str">
        <f t="shared" si="23"/>
        <v>RESx13M - SPPN - KS</v>
      </c>
      <c r="E764" s="28">
        <v>3809</v>
      </c>
      <c r="F764" s="26" t="str">
        <f t="shared" si="22"/>
        <v>RES3809</v>
      </c>
      <c r="G764" s="29">
        <f>VLOOKUP(Sector_Cust_Loc!D764,Customer!$D$2:$I$821,6,FALSE)</f>
        <v>3.3738990854901202E-2</v>
      </c>
      <c r="H764" s="30">
        <v>0</v>
      </c>
      <c r="I764" s="30">
        <v>0</v>
      </c>
    </row>
    <row r="765" spans="1:9">
      <c r="A765" s="40" t="s">
        <v>825</v>
      </c>
      <c r="B765" s="48" t="str">
        <f>VLOOKUP(A765,'GPCM-Cust'!$A$2:$C$874,3,FALSE)</f>
        <v>RES</v>
      </c>
      <c r="C765" s="40" t="s">
        <v>54</v>
      </c>
      <c r="D765" s="41" t="str">
        <f t="shared" si="23"/>
        <v>RESx14M - SOKY</v>
      </c>
      <c r="E765" s="28">
        <v>3810</v>
      </c>
      <c r="F765" s="26" t="str">
        <f t="shared" si="22"/>
        <v>RES3810</v>
      </c>
      <c r="G765" s="29">
        <f>VLOOKUP(Sector_Cust_Loc!D765,Customer!$D$2:$I$821,6,FALSE)</f>
        <v>0.105472462987731</v>
      </c>
      <c r="H765" s="30">
        <v>0</v>
      </c>
      <c r="I765" s="30">
        <v>0</v>
      </c>
    </row>
    <row r="766" spans="1:9">
      <c r="A766" s="40" t="s">
        <v>826</v>
      </c>
      <c r="B766" s="48" t="str">
        <f>VLOOKUP(A766,'GPCM-Cust'!$A$2:$C$874,3,FALSE)</f>
        <v>RES</v>
      </c>
      <c r="C766" s="40" t="s">
        <v>83</v>
      </c>
      <c r="D766" s="41" t="str">
        <f t="shared" si="23"/>
        <v>RESx15M - SOLA</v>
      </c>
      <c r="E766" s="28">
        <v>3805</v>
      </c>
      <c r="F766" s="26" t="str">
        <f t="shared" si="22"/>
        <v>RES3805</v>
      </c>
      <c r="G766" s="29">
        <f>VLOOKUP(Sector_Cust_Loc!D766,Customer!$D$2:$I$821,6,FALSE)</f>
        <v>0.13004310912765812</v>
      </c>
      <c r="H766" s="30">
        <v>0</v>
      </c>
      <c r="I766" s="30">
        <v>0</v>
      </c>
    </row>
    <row r="767" spans="1:9">
      <c r="A767" s="40" t="s">
        <v>827</v>
      </c>
      <c r="B767" s="48" t="str">
        <f>VLOOKUP(A767,'GPCM-Cust'!$A$2:$C$874,3,FALSE)</f>
        <v>RES</v>
      </c>
      <c r="C767" s="40" t="s">
        <v>279</v>
      </c>
      <c r="D767" s="41" t="str">
        <f t="shared" si="23"/>
        <v>RESx17M - NENE - ME</v>
      </c>
      <c r="E767" s="28">
        <v>3798</v>
      </c>
      <c r="F767" s="26" t="str">
        <f t="shared" si="22"/>
        <v>RES3798</v>
      </c>
      <c r="G767" s="29">
        <f>VLOOKUP(Sector_Cust_Loc!D767,Customer!$D$2:$I$821,6,FALSE)</f>
        <v>0.87175510063210404</v>
      </c>
      <c r="H767" s="30">
        <v>0</v>
      </c>
      <c r="I767" s="30">
        <v>0</v>
      </c>
    </row>
    <row r="768" spans="1:9">
      <c r="A768" s="40" t="s">
        <v>828</v>
      </c>
      <c r="B768" s="48" t="str">
        <f>VLOOKUP(A768,'GPCM-Cust'!$A$2:$C$874,3,FALSE)</f>
        <v>RES</v>
      </c>
      <c r="C768" s="40" t="s">
        <v>24</v>
      </c>
      <c r="D768" s="41" t="str">
        <f t="shared" si="23"/>
        <v>RESx18M - MICH</v>
      </c>
      <c r="E768" s="28">
        <v>3781</v>
      </c>
      <c r="F768" s="26" t="str">
        <f t="shared" si="22"/>
        <v>RES3781</v>
      </c>
      <c r="G768" s="29">
        <f>VLOOKUP(Sector_Cust_Loc!D768,Customer!$D$2:$I$821,6,FALSE)</f>
        <v>6.3428607659374902E-3</v>
      </c>
      <c r="H768" s="30">
        <v>0</v>
      </c>
      <c r="I768" s="30">
        <v>0</v>
      </c>
    </row>
    <row r="769" spans="1:9">
      <c r="A769" s="40" t="s">
        <v>829</v>
      </c>
      <c r="B769" s="48" t="str">
        <f>VLOOKUP(A769,'GPCM-Cust'!$A$2:$C$874,3,FALSE)</f>
        <v>RES</v>
      </c>
      <c r="C769" s="40" t="s">
        <v>67</v>
      </c>
      <c r="D769" s="41" t="str">
        <f t="shared" si="23"/>
        <v>RESx19M - MMIN - MN</v>
      </c>
      <c r="E769" s="28">
        <v>3836</v>
      </c>
      <c r="F769" s="26" t="str">
        <f t="shared" si="22"/>
        <v>RES3836</v>
      </c>
      <c r="G769" s="29">
        <f>VLOOKUP(Sector_Cust_Loc!D769,Customer!$D$2:$I$821,6,FALSE)</f>
        <v>3.9483809104137201E-2</v>
      </c>
      <c r="H769" s="30">
        <v>0</v>
      </c>
      <c r="I769" s="30">
        <v>0</v>
      </c>
    </row>
    <row r="770" spans="1:9">
      <c r="A770" s="40" t="s">
        <v>830</v>
      </c>
      <c r="B770" s="48" t="str">
        <f>VLOOKUP(A770,'GPCM-Cust'!$A$2:$C$874,3,FALSE)</f>
        <v>RES</v>
      </c>
      <c r="C770" s="40" t="s">
        <v>106</v>
      </c>
      <c r="D770" s="41" t="str">
        <f t="shared" si="23"/>
        <v>RESx20M - MEMO</v>
      </c>
      <c r="E770" s="28">
        <v>3814</v>
      </c>
      <c r="F770" s="26" t="str">
        <f t="shared" ref="F770:F833" si="24">CONCATENATE(B770,E770)</f>
        <v>RES3814</v>
      </c>
      <c r="G770" s="29">
        <f>VLOOKUP(Sector_Cust_Loc!D770,Customer!$D$2:$I$821,6,FALSE)</f>
        <v>1.54285394058049E-2</v>
      </c>
      <c r="H770" s="30">
        <v>0</v>
      </c>
      <c r="I770" s="30">
        <v>0</v>
      </c>
    </row>
    <row r="771" spans="1:9">
      <c r="A771" s="40" t="s">
        <v>831</v>
      </c>
      <c r="B771" s="48" t="str">
        <f>VLOOKUP(A771,'GPCM-Cust'!$A$2:$C$874,3,FALSE)</f>
        <v>RES</v>
      </c>
      <c r="C771" s="40" t="s">
        <v>76</v>
      </c>
      <c r="D771" s="41" t="str">
        <f t="shared" ref="D771:D834" si="25">CONCATENATE(A771,C771)</f>
        <v>RESx21M - STHN - MS</v>
      </c>
      <c r="E771" s="28">
        <v>3815</v>
      </c>
      <c r="F771" s="26" t="str">
        <f t="shared" si="24"/>
        <v>RES3815</v>
      </c>
      <c r="G771" s="29">
        <f>VLOOKUP(Sector_Cust_Loc!D771,Customer!$D$2:$I$821,6,FALSE)</f>
        <v>0.169096739489946</v>
      </c>
      <c r="H771" s="30">
        <v>0</v>
      </c>
      <c r="I771" s="30">
        <v>0</v>
      </c>
    </row>
    <row r="772" spans="1:9">
      <c r="A772" s="40" t="s">
        <v>832</v>
      </c>
      <c r="B772" s="48" t="str">
        <f>VLOOKUP(A772,'GPCM-Cust'!$A$2:$C$874,3,FALSE)</f>
        <v>RES</v>
      </c>
      <c r="C772" s="40" t="s">
        <v>130</v>
      </c>
      <c r="D772" s="41" t="str">
        <f t="shared" si="25"/>
        <v>RESx22M - MDKT - ND</v>
      </c>
      <c r="E772" s="28">
        <v>3816</v>
      </c>
      <c r="F772" s="26" t="str">
        <f t="shared" si="24"/>
        <v>RES3816</v>
      </c>
      <c r="G772" s="29">
        <f>VLOOKUP(Sector_Cust_Loc!D772,Customer!$D$2:$I$821,6,FALSE)</f>
        <v>1.3099536089203299E-2</v>
      </c>
      <c r="H772" s="30">
        <v>0</v>
      </c>
      <c r="I772" s="30">
        <v>0</v>
      </c>
    </row>
    <row r="773" spans="1:9">
      <c r="A773" s="40" t="s">
        <v>832</v>
      </c>
      <c r="B773" s="48" t="str">
        <f>VLOOKUP(A773,'GPCM-Cust'!$A$2:$C$874,3,FALSE)</f>
        <v>RES</v>
      </c>
      <c r="C773" s="40" t="s">
        <v>127</v>
      </c>
      <c r="D773" s="41" t="str">
        <f t="shared" si="25"/>
        <v>RESx22M - WMNT</v>
      </c>
      <c r="E773" s="28">
        <v>3817</v>
      </c>
      <c r="F773" s="26" t="str">
        <f t="shared" si="24"/>
        <v>RES3817</v>
      </c>
      <c r="G773" s="29">
        <f>VLOOKUP(Sector_Cust_Loc!D773,Customer!$D$2:$I$821,6,FALSE)</f>
        <v>0.105426825477876</v>
      </c>
      <c r="H773" s="30">
        <v>0</v>
      </c>
      <c r="I773" s="30">
        <v>0</v>
      </c>
    </row>
    <row r="774" spans="1:9">
      <c r="A774" s="40" t="s">
        <v>833</v>
      </c>
      <c r="B774" s="48" t="str">
        <f>VLOOKUP(A774,'GPCM-Cust'!$A$2:$C$874,3,FALSE)</f>
        <v>RES</v>
      </c>
      <c r="C774" s="40" t="s">
        <v>156</v>
      </c>
      <c r="D774" s="41" t="str">
        <f t="shared" si="25"/>
        <v>RESx23M - VCAR - NC</v>
      </c>
      <c r="E774" s="28">
        <v>3773</v>
      </c>
      <c r="F774" s="26" t="str">
        <f t="shared" si="24"/>
        <v>RES3773</v>
      </c>
      <c r="G774" s="29">
        <f>VLOOKUP(Sector_Cust_Loc!D774,Customer!$D$2:$I$821,6,FALSE)</f>
        <v>5.9861856165950002E-2</v>
      </c>
      <c r="H774" s="30">
        <v>0</v>
      </c>
      <c r="I774" s="30">
        <v>0</v>
      </c>
    </row>
    <row r="775" spans="1:9">
      <c r="A775" s="40" t="s">
        <v>834</v>
      </c>
      <c r="B775" s="48" t="str">
        <f>VLOOKUP(A775,'GPCM-Cust'!$A$2:$C$874,3,FALSE)</f>
        <v>RES</v>
      </c>
      <c r="C775" s="40" t="s">
        <v>101</v>
      </c>
      <c r="D775" s="41" t="str">
        <f t="shared" si="25"/>
        <v>RESx24M - MNBI - NE</v>
      </c>
      <c r="E775" s="28">
        <v>3828</v>
      </c>
      <c r="F775" s="26" t="str">
        <f t="shared" si="24"/>
        <v>RES3828</v>
      </c>
      <c r="G775" s="29">
        <f>VLOOKUP(Sector_Cust_Loc!D775,Customer!$D$2:$I$821,6,FALSE)</f>
        <v>6.7443692431605501E-2</v>
      </c>
      <c r="H775" s="30">
        <v>0</v>
      </c>
      <c r="I775" s="30">
        <v>0</v>
      </c>
    </row>
    <row r="776" spans="1:9">
      <c r="A776" s="40" t="s">
        <v>835</v>
      </c>
      <c r="B776" s="48" t="str">
        <f>VLOOKUP(A776,'GPCM-Cust'!$A$2:$C$874,3,FALSE)</f>
        <v>RES</v>
      </c>
      <c r="C776" s="40" t="s">
        <v>72</v>
      </c>
      <c r="D776" s="41" t="str">
        <f t="shared" si="25"/>
        <v>RESx25M - NENE - NH</v>
      </c>
      <c r="E776" s="28">
        <v>3838</v>
      </c>
      <c r="F776" s="26" t="str">
        <f t="shared" si="24"/>
        <v>RES3838</v>
      </c>
      <c r="G776" s="29">
        <f>VLOOKUP(Sector_Cust_Loc!D776,Customer!$D$2:$I$821,6,FALSE)</f>
        <v>0.210012715476113</v>
      </c>
      <c r="H776" s="30">
        <v>0</v>
      </c>
      <c r="I776" s="30">
        <v>0</v>
      </c>
    </row>
    <row r="777" spans="1:9">
      <c r="A777" s="40" t="s">
        <v>836</v>
      </c>
      <c r="B777" s="48" t="str">
        <f>VLOOKUP(A777,'GPCM-Cust'!$A$2:$C$874,3,FALSE)</f>
        <v>RES</v>
      </c>
      <c r="C777" s="40" t="s">
        <v>89</v>
      </c>
      <c r="D777" s="41" t="str">
        <f t="shared" si="25"/>
        <v>RESx26M - AZNM - NM</v>
      </c>
      <c r="E777" s="28">
        <v>3320</v>
      </c>
      <c r="F777" s="26" t="str">
        <f t="shared" si="24"/>
        <v>RES3320</v>
      </c>
      <c r="G777" s="29">
        <f>VLOOKUP(Sector_Cust_Loc!D777,Customer!$D$2:$I$821,6,FALSE)</f>
        <v>7.4528094827229302E-2</v>
      </c>
      <c r="H777" s="30">
        <v>0</v>
      </c>
      <c r="I777" s="30">
        <v>0</v>
      </c>
    </row>
    <row r="778" spans="1:9">
      <c r="A778" s="40" t="s">
        <v>837</v>
      </c>
      <c r="B778" s="48" t="str">
        <f>VLOOKUP(A778,'GPCM-Cust'!$A$2:$C$874,3,FALSE)</f>
        <v>RES</v>
      </c>
      <c r="C778" s="40" t="s">
        <v>43</v>
      </c>
      <c r="D778" s="41" t="str">
        <f t="shared" si="25"/>
        <v>RESx28M - SECR - OH</v>
      </c>
      <c r="E778" s="28">
        <v>3813</v>
      </c>
      <c r="F778" s="26" t="str">
        <f t="shared" si="24"/>
        <v>RES3813</v>
      </c>
      <c r="G778" s="29">
        <f>VLOOKUP(Sector_Cust_Loc!D778,Customer!$D$2:$I$821,6,FALSE)</f>
        <v>4.6478245651091897E-2</v>
      </c>
      <c r="H778" s="30">
        <v>0</v>
      </c>
      <c r="I778" s="30">
        <v>0</v>
      </c>
    </row>
    <row r="779" spans="1:9">
      <c r="A779" s="40" t="s">
        <v>838</v>
      </c>
      <c r="B779" s="48" t="str">
        <f>VLOOKUP(A779,'GPCM-Cust'!$A$2:$C$874,3,FALSE)</f>
        <v>RES</v>
      </c>
      <c r="C779" s="40" t="s">
        <v>16</v>
      </c>
      <c r="D779" s="41" t="str">
        <f t="shared" si="25"/>
        <v>RESx29M - SPPW - OK</v>
      </c>
      <c r="E779" s="28">
        <v>3822</v>
      </c>
      <c r="F779" s="26" t="str">
        <f t="shared" si="24"/>
        <v>RES3822</v>
      </c>
      <c r="G779" s="29">
        <f>VLOOKUP(Sector_Cust_Loc!D779,Customer!$D$2:$I$821,6,FALSE)</f>
        <v>5.8920924164702002E-2</v>
      </c>
      <c r="H779" s="30">
        <v>0</v>
      </c>
      <c r="I779" s="30">
        <v>0</v>
      </c>
    </row>
    <row r="780" spans="1:9">
      <c r="A780" s="40" t="s">
        <v>839</v>
      </c>
      <c r="B780" s="48" t="str">
        <f>VLOOKUP(A780,'GPCM-Cust'!$A$2:$C$874,3,FALSE)</f>
        <v>RES</v>
      </c>
      <c r="C780" s="40" t="s">
        <v>149</v>
      </c>
      <c r="D780" s="41" t="str">
        <f t="shared" si="25"/>
        <v>RESx30M - PJME - PA</v>
      </c>
      <c r="E780" s="28">
        <v>3823</v>
      </c>
      <c r="F780" s="26" t="str">
        <f t="shared" si="24"/>
        <v>RES3823</v>
      </c>
      <c r="G780" s="29">
        <f>VLOOKUP(Sector_Cust_Loc!D780,Customer!$D$2:$I$821,6,FALSE)</f>
        <v>4.396416857639536E-2</v>
      </c>
      <c r="H780" s="30">
        <v>0</v>
      </c>
      <c r="I780" s="30">
        <v>0</v>
      </c>
    </row>
    <row r="781" spans="1:9">
      <c r="A781" s="40" t="s">
        <v>840</v>
      </c>
      <c r="B781" s="48" t="str">
        <f>VLOOKUP(A781,'GPCM-Cust'!$A$2:$C$874,3,FALSE)</f>
        <v>RES</v>
      </c>
      <c r="C781" s="40" t="s">
        <v>78</v>
      </c>
      <c r="D781" s="41" t="str">
        <f t="shared" si="25"/>
        <v>RESx31M - VCAR - SC</v>
      </c>
      <c r="E781" s="28">
        <v>3824</v>
      </c>
      <c r="F781" s="26" t="str">
        <f t="shared" si="24"/>
        <v>RES3824</v>
      </c>
      <c r="G781" s="29">
        <f>VLOOKUP(Sector_Cust_Loc!D781,Customer!$D$2:$I$821,6,FALSE)</f>
        <v>0.26760744524739299</v>
      </c>
      <c r="H781" s="30">
        <v>0</v>
      </c>
      <c r="I781" s="30">
        <v>0</v>
      </c>
    </row>
    <row r="782" spans="1:9">
      <c r="A782" s="40" t="s">
        <v>841</v>
      </c>
      <c r="B782" s="48" t="str">
        <f>VLOOKUP(A782,'GPCM-Cust'!$A$2:$C$874,3,FALSE)</f>
        <v>RES</v>
      </c>
      <c r="C782" s="40" t="s">
        <v>34</v>
      </c>
      <c r="D782" s="41" t="str">
        <f t="shared" si="25"/>
        <v>RESx32M - STVA - TN</v>
      </c>
      <c r="E782" s="28">
        <v>3825</v>
      </c>
      <c r="F782" s="26" t="str">
        <f t="shared" si="24"/>
        <v>RES3825</v>
      </c>
      <c r="G782" s="29">
        <f>VLOOKUP(Sector_Cust_Loc!D782,Customer!$D$2:$I$821,6,FALSE)</f>
        <v>0.23524039571789401</v>
      </c>
      <c r="H782" s="30">
        <v>0</v>
      </c>
      <c r="I782" s="30">
        <v>0</v>
      </c>
    </row>
    <row r="783" spans="1:9">
      <c r="A783" s="40" t="s">
        <v>842</v>
      </c>
      <c r="B783" s="48" t="str">
        <f>VLOOKUP(A783,'GPCM-Cust'!$A$2:$C$874,3,FALSE)</f>
        <v>RES</v>
      </c>
      <c r="C783" s="40" t="s">
        <v>32</v>
      </c>
      <c r="D783" s="41" t="str">
        <f t="shared" si="25"/>
        <v>RESx36M - VCAR - VA</v>
      </c>
      <c r="E783" s="28">
        <v>3837</v>
      </c>
      <c r="F783" s="26" t="str">
        <f t="shared" si="24"/>
        <v>RES3837</v>
      </c>
      <c r="G783" s="29">
        <f>VLOOKUP(Sector_Cust_Loc!D783,Customer!$D$2:$I$821,6,FALSE)</f>
        <v>1.43883475170999E-2</v>
      </c>
      <c r="H783" s="30">
        <v>0</v>
      </c>
      <c r="I783" s="30">
        <v>0</v>
      </c>
    </row>
    <row r="784" spans="1:9">
      <c r="A784" s="40" t="s">
        <v>843</v>
      </c>
      <c r="B784" s="48" t="str">
        <f>VLOOKUP(A784,'GPCM-Cust'!$A$2:$C$874,3,FALSE)</f>
        <v>RES</v>
      </c>
      <c r="C784" s="40" t="s">
        <v>91</v>
      </c>
      <c r="D784" s="41" t="str">
        <f t="shared" si="25"/>
        <v>RESx38M - SECR - WV</v>
      </c>
      <c r="E784" s="28">
        <v>3835</v>
      </c>
      <c r="F784" s="26" t="str">
        <f t="shared" si="24"/>
        <v>RES3835</v>
      </c>
      <c r="G784" s="29">
        <f>VLOOKUP(Sector_Cust_Loc!D784,Customer!$D$2:$I$821,6,FALSE)</f>
        <v>0.116700639262404</v>
      </c>
      <c r="H784" s="30">
        <v>0</v>
      </c>
      <c r="I784" s="30">
        <v>0</v>
      </c>
    </row>
    <row r="785" spans="1:9">
      <c r="A785" s="40" t="s">
        <v>844</v>
      </c>
      <c r="B785" s="48" t="str">
        <f>VLOOKUP(A785,'GPCM-Cust'!$A$2:$C$874,3,FALSE)</f>
        <v>RES</v>
      </c>
      <c r="C785" s="40" t="s">
        <v>41</v>
      </c>
      <c r="D785" s="41" t="str">
        <f t="shared" si="25"/>
        <v>RESx39M - WWYM</v>
      </c>
      <c r="E785" s="28">
        <v>3818</v>
      </c>
      <c r="F785" s="26" t="str">
        <f t="shared" si="24"/>
        <v>RES3818</v>
      </c>
      <c r="G785" s="29">
        <f>VLOOKUP(Sector_Cust_Loc!D785,Customer!$D$2:$I$821,6,FALSE)</f>
        <v>5.0300619498536502E-2</v>
      </c>
      <c r="H785" s="30">
        <v>0</v>
      </c>
      <c r="I785" s="30">
        <v>0</v>
      </c>
    </row>
    <row r="786" spans="1:9">
      <c r="A786" s="40" t="s">
        <v>845</v>
      </c>
      <c r="B786" s="48" t="str">
        <f>VLOOKUP(A786,'GPCM-Cust'!$A$2:$C$874,3,FALSE)</f>
        <v>RES</v>
      </c>
      <c r="C786" s="40" t="s">
        <v>57</v>
      </c>
      <c r="D786" s="41" t="str">
        <f t="shared" si="25"/>
        <v>RESx40M - PJMW - PA</v>
      </c>
      <c r="E786" s="28">
        <v>3831</v>
      </c>
      <c r="F786" s="26" t="str">
        <f t="shared" si="24"/>
        <v>RES3831</v>
      </c>
      <c r="G786" s="29">
        <f>VLOOKUP(Sector_Cust_Loc!D786,Customer!$D$2:$I$821,6,FALSE)</f>
        <v>1.9604509586763737E-2</v>
      </c>
      <c r="H786" s="30">
        <v>0</v>
      </c>
      <c r="I786" s="30">
        <v>0</v>
      </c>
    </row>
    <row r="787" spans="1:9">
      <c r="A787" s="40" t="s">
        <v>846</v>
      </c>
      <c r="B787" s="48" t="str">
        <f>VLOOKUP(A787,'GPCM-Cust'!$A$2:$C$874,3,FALSE)</f>
        <v>RES</v>
      </c>
      <c r="C787" s="40" t="s">
        <v>26</v>
      </c>
      <c r="D787" s="41" t="str">
        <f t="shared" si="25"/>
        <v>RESx42M - NENE - MA</v>
      </c>
      <c r="E787" s="28">
        <v>3833</v>
      </c>
      <c r="F787" s="26" t="str">
        <f t="shared" si="24"/>
        <v>RES3833</v>
      </c>
      <c r="G787" s="29">
        <f>VLOOKUP(Sector_Cust_Loc!D787,Customer!$D$2:$I$821,6,FALSE)</f>
        <v>7.6018039855561506E-2</v>
      </c>
      <c r="H787" s="30">
        <v>0</v>
      </c>
      <c r="I787" s="30">
        <v>0</v>
      </c>
    </row>
    <row r="788" spans="1:9">
      <c r="A788" s="40" t="s">
        <v>847</v>
      </c>
      <c r="B788" s="48" t="str">
        <f>VLOOKUP(A788,'GPCM-Cust'!$A$2:$C$874,3,FALSE)</f>
        <v>RES</v>
      </c>
      <c r="C788" s="40" t="s">
        <v>120</v>
      </c>
      <c r="D788" s="41" t="str">
        <f t="shared" si="25"/>
        <v>RESx43M - MDKT - SD</v>
      </c>
      <c r="E788" s="28">
        <v>3834</v>
      </c>
      <c r="F788" s="26" t="str">
        <f t="shared" si="24"/>
        <v>RES3834</v>
      </c>
      <c r="G788" s="29">
        <f>VLOOKUP(Sector_Cust_Loc!D788,Customer!$D$2:$I$821,6,FALSE)</f>
        <v>6.2536125802693104E-2</v>
      </c>
      <c r="H788" s="30">
        <v>0</v>
      </c>
      <c r="I788" s="30">
        <v>0</v>
      </c>
    </row>
    <row r="789" spans="1:9">
      <c r="A789" s="40" t="s">
        <v>848</v>
      </c>
      <c r="B789" s="48" t="str">
        <f>VLOOKUP(A789,'GPCM-Cust'!$A$2:$C$874,3,FALSE)</f>
        <v>RES</v>
      </c>
      <c r="C789" s="40" t="s">
        <v>8</v>
      </c>
      <c r="D789" s="41" t="str">
        <f t="shared" si="25"/>
        <v>RESx44M - ALASKA</v>
      </c>
      <c r="E789" s="28">
        <v>3821</v>
      </c>
      <c r="F789" s="26" t="str">
        <f t="shared" si="24"/>
        <v>RES3821</v>
      </c>
      <c r="G789" s="29">
        <f>VLOOKUP(Sector_Cust_Loc!D789,Customer!$D$2:$I$821,6,FALSE)</f>
        <v>1.2830409318147201E-2</v>
      </c>
      <c r="H789" s="30">
        <v>0</v>
      </c>
      <c r="I789" s="30">
        <v>0</v>
      </c>
    </row>
    <row r="790" spans="1:9">
      <c r="A790" s="40" t="s">
        <v>849</v>
      </c>
      <c r="B790" s="48" t="str">
        <f>VLOOKUP(A790,'GPCM-Cust'!$A$2:$C$874,3,FALSE)</f>
        <v>RES</v>
      </c>
      <c r="C790" s="40" t="s">
        <v>167</v>
      </c>
      <c r="D790" s="41" t="str">
        <f t="shared" si="25"/>
        <v>RESx45M - SCSN</v>
      </c>
      <c r="E790" s="28">
        <v>3312</v>
      </c>
      <c r="F790" s="26" t="str">
        <f t="shared" si="24"/>
        <v>RES3312</v>
      </c>
      <c r="G790" s="29">
        <f>VLOOKUP(Sector_Cust_Loc!D790,Customer!$D$2:$I$821,6,FALSE)</f>
        <v>1.2147615009644558E-2</v>
      </c>
      <c r="H790" s="30">
        <v>0</v>
      </c>
      <c r="I790" s="30">
        <v>0</v>
      </c>
    </row>
    <row r="791" spans="1:9">
      <c r="A791" s="40" t="s">
        <v>850</v>
      </c>
      <c r="B791" s="48" t="str">
        <f>VLOOKUP(A791,'GPCM-Cust'!$A$2:$C$874,3,FALSE)</f>
        <v>RES</v>
      </c>
      <c r="C791" s="40" t="s">
        <v>61</v>
      </c>
      <c r="D791" s="41" t="str">
        <f t="shared" si="25"/>
        <v>RESx47M - NEWE - CT</v>
      </c>
      <c r="E791" s="28">
        <v>3891</v>
      </c>
      <c r="F791" s="26" t="str">
        <f t="shared" si="24"/>
        <v>RES3891</v>
      </c>
      <c r="G791" s="29">
        <f>VLOOKUP(Sector_Cust_Loc!D791,Customer!$D$2:$I$821,6,FALSE)</f>
        <v>9.4132754496926308E-3</v>
      </c>
      <c r="H791" s="30">
        <v>0</v>
      </c>
      <c r="I791" s="30">
        <v>0</v>
      </c>
    </row>
    <row r="792" spans="1:9">
      <c r="A792" s="40" t="s">
        <v>851</v>
      </c>
      <c r="B792" s="48" t="str">
        <f>VLOOKUP(A792,'GPCM-Cust'!$A$2:$C$874,3,FALSE)</f>
        <v>RES</v>
      </c>
      <c r="C792" s="40" t="s">
        <v>138</v>
      </c>
      <c r="D792" s="41" t="str">
        <f t="shared" si="25"/>
        <v>RESx51M - MNIL</v>
      </c>
      <c r="E792" s="28">
        <v>3844</v>
      </c>
      <c r="F792" s="26" t="str">
        <f t="shared" si="24"/>
        <v>RES3844</v>
      </c>
      <c r="G792" s="29">
        <f>VLOOKUP(Sector_Cust_Loc!D792,Customer!$D$2:$I$821,6,FALSE)</f>
        <v>1.9021484372454413E-2</v>
      </c>
      <c r="H792" s="30">
        <v>0</v>
      </c>
      <c r="I792" s="30">
        <v>0</v>
      </c>
    </row>
    <row r="793" spans="1:9">
      <c r="A793" s="40" t="s">
        <v>852</v>
      </c>
      <c r="B793" s="48" t="str">
        <f>VLOOKUP(A793,'GPCM-Cust'!$A$2:$C$874,3,FALSE)</f>
        <v>RES</v>
      </c>
      <c r="C793" s="40" t="s">
        <v>15</v>
      </c>
      <c r="D793" s="41" t="str">
        <f t="shared" si="25"/>
        <v>RESx52M - ARLM - LA</v>
      </c>
      <c r="E793" s="28">
        <v>3829</v>
      </c>
      <c r="F793" s="26" t="str">
        <f t="shared" si="24"/>
        <v>RES3829</v>
      </c>
      <c r="G793" s="29">
        <f>VLOOKUP(Sector_Cust_Loc!D793,Customer!$D$2:$I$821,6,FALSE)</f>
        <v>7.7296145902615021E-3</v>
      </c>
      <c r="H793" s="30">
        <v>0</v>
      </c>
      <c r="I793" s="30">
        <v>0</v>
      </c>
    </row>
    <row r="794" spans="1:9">
      <c r="A794" s="40" t="s">
        <v>853</v>
      </c>
      <c r="B794" s="48" t="str">
        <f>VLOOKUP(A794,'GPCM-Cust'!$A$2:$C$874,3,FALSE)</f>
        <v>RES</v>
      </c>
      <c r="C794" s="40" t="s">
        <v>75</v>
      </c>
      <c r="D794" s="41" t="str">
        <f t="shared" si="25"/>
        <v>RESx53M - SPPW - LA</v>
      </c>
      <c r="E794" s="28">
        <v>3839</v>
      </c>
      <c r="F794" s="26" t="str">
        <f t="shared" si="24"/>
        <v>RES3839</v>
      </c>
      <c r="G794" s="29">
        <f>VLOOKUP(Sector_Cust_Loc!D794,Customer!$D$2:$I$821,6,FALSE)</f>
        <v>3.4859037239153526E-2</v>
      </c>
      <c r="H794" s="30">
        <v>0</v>
      </c>
      <c r="I794" s="30">
        <v>0</v>
      </c>
    </row>
    <row r="795" spans="1:9">
      <c r="A795" s="40" t="s">
        <v>854</v>
      </c>
      <c r="B795" s="48" t="str">
        <f>VLOOKUP(A795,'GPCM-Cust'!$A$2:$C$874,3,FALSE)</f>
        <v>RES</v>
      </c>
      <c r="C795" s="40" t="s">
        <v>279</v>
      </c>
      <c r="D795" s="41" t="str">
        <f t="shared" si="25"/>
        <v>RESx54M - NENE - ME</v>
      </c>
      <c r="E795" s="28">
        <v>3840</v>
      </c>
      <c r="F795" s="26" t="str">
        <f t="shared" si="24"/>
        <v>RES3840</v>
      </c>
      <c r="G795" s="29">
        <f>VLOOKUP(Sector_Cust_Loc!D795,Customer!$D$2:$I$821,6,FALSE)</f>
        <v>0.12824489936789599</v>
      </c>
      <c r="H795" s="30">
        <v>0</v>
      </c>
      <c r="I795" s="30">
        <v>0</v>
      </c>
    </row>
    <row r="796" spans="1:9">
      <c r="A796" s="40" t="s">
        <v>855</v>
      </c>
      <c r="B796" s="48" t="str">
        <f>VLOOKUP(A796,'GPCM-Cust'!$A$2:$C$874,3,FALSE)</f>
        <v>RES</v>
      </c>
      <c r="C796" s="40" t="s">
        <v>177</v>
      </c>
      <c r="D796" s="41" t="str">
        <f t="shared" si="25"/>
        <v>RESx57M - SPPN - MO</v>
      </c>
      <c r="E796" s="28">
        <v>3841</v>
      </c>
      <c r="F796" s="26" t="str">
        <f t="shared" si="24"/>
        <v>RES3841</v>
      </c>
      <c r="G796" s="29">
        <f>VLOOKUP(Sector_Cust_Loc!D796,Customer!$D$2:$I$821,6,FALSE)</f>
        <v>7.2324618572360902E-3</v>
      </c>
      <c r="H796" s="30">
        <v>0</v>
      </c>
      <c r="I796" s="30">
        <v>0</v>
      </c>
    </row>
    <row r="797" spans="1:9">
      <c r="A797" s="40" t="s">
        <v>856</v>
      </c>
      <c r="B797" s="48" t="str">
        <f>VLOOKUP(A797,'GPCM-Cust'!$A$2:$C$874,3,FALSE)</f>
        <v>RES</v>
      </c>
      <c r="C797" s="40" t="s">
        <v>114</v>
      </c>
      <c r="D797" s="41" t="str">
        <f t="shared" si="25"/>
        <v>RESx74M - WUMS - WI</v>
      </c>
      <c r="E797" s="28">
        <v>3778</v>
      </c>
      <c r="F797" s="26" t="str">
        <f t="shared" si="24"/>
        <v>RES3778</v>
      </c>
      <c r="G797" s="29">
        <f>VLOOKUP(Sector_Cust_Loc!D797,Customer!$D$2:$I$821,6,FALSE)</f>
        <v>3.68881710355436E-3</v>
      </c>
      <c r="H797" s="30">
        <v>0</v>
      </c>
      <c r="I797" s="30">
        <v>0</v>
      </c>
    </row>
    <row r="798" spans="1:9">
      <c r="A798" s="40" t="s">
        <v>857</v>
      </c>
      <c r="B798" s="48" t="str">
        <f>VLOOKUP(A798,'GPCM-Cust'!$A$2:$C$874,3,FALSE)</f>
        <v>RES</v>
      </c>
      <c r="C798" s="40" t="s">
        <v>310</v>
      </c>
      <c r="D798" s="41" t="str">
        <f t="shared" si="25"/>
        <v>RESx75M - NNYC</v>
      </c>
      <c r="E798" s="28">
        <v>4125</v>
      </c>
      <c r="F798" s="26" t="str">
        <f t="shared" si="24"/>
        <v>RES4125</v>
      </c>
      <c r="G798" s="29">
        <f>VLOOKUP(Sector_Cust_Loc!D798,Customer!$D$2:$I$821,6,FALSE)</f>
        <v>0.4975</v>
      </c>
      <c r="H798" s="30">
        <v>0</v>
      </c>
      <c r="I798" s="30">
        <v>0</v>
      </c>
    </row>
    <row r="799" spans="1:9">
      <c r="A799" s="40" t="s">
        <v>858</v>
      </c>
      <c r="B799" s="48" t="str">
        <f>VLOOKUP(A799,'GPCM-Cust'!$A$2:$C$874,3,FALSE)</f>
        <v>RES</v>
      </c>
      <c r="C799" s="40" t="s">
        <v>312</v>
      </c>
      <c r="D799" s="41" t="str">
        <f t="shared" si="25"/>
        <v>RESx76M - NYPS</v>
      </c>
      <c r="E799" s="28">
        <v>4127</v>
      </c>
      <c r="F799" s="26" t="str">
        <f t="shared" si="24"/>
        <v>RES4127</v>
      </c>
      <c r="G799" s="29">
        <f>VLOOKUP(Sector_Cust_Loc!D799,Customer!$D$2:$I$821,6,FALSE)</f>
        <v>4.4199999999999996E-2</v>
      </c>
      <c r="H799" s="30">
        <v>0</v>
      </c>
      <c r="I799" s="30">
        <v>0</v>
      </c>
    </row>
    <row r="800" spans="1:9">
      <c r="A800" s="40" t="s">
        <v>859</v>
      </c>
      <c r="B800" s="48" t="str">
        <f>VLOOKUP(A800,'GPCM-Cust'!$A$2:$C$874,3,FALSE)</f>
        <v>RES</v>
      </c>
      <c r="C800" s="40" t="s">
        <v>314</v>
      </c>
      <c r="D800" s="41" t="str">
        <f t="shared" si="25"/>
        <v>RESx77M - NYPU</v>
      </c>
      <c r="E800" s="28">
        <v>4129</v>
      </c>
      <c r="F800" s="26" t="str">
        <f t="shared" si="24"/>
        <v>RES4129</v>
      </c>
      <c r="G800" s="29">
        <f>VLOOKUP(Sector_Cust_Loc!D800,Customer!$D$2:$I$821,6,FALSE)</f>
        <v>0.1133</v>
      </c>
      <c r="H800" s="30">
        <v>0</v>
      </c>
      <c r="I800" s="30">
        <v>0</v>
      </c>
    </row>
    <row r="801" spans="1:9">
      <c r="A801" s="40" t="s">
        <v>860</v>
      </c>
      <c r="B801" s="48" t="str">
        <f>VLOOKUP(A801,'GPCM-Cust'!$A$2:$C$874,3,FALSE)</f>
        <v>RES</v>
      </c>
      <c r="C801" s="40" t="s">
        <v>316</v>
      </c>
      <c r="D801" s="41" t="str">
        <f t="shared" si="25"/>
        <v>RESx78M - NYPW</v>
      </c>
      <c r="E801" s="28">
        <v>4131</v>
      </c>
      <c r="F801" s="26" t="str">
        <f t="shared" si="24"/>
        <v>RES4131</v>
      </c>
      <c r="G801" s="29">
        <f>VLOOKUP(Sector_Cust_Loc!D801,Customer!$D$2:$I$821,6,FALSE)</f>
        <v>0.2243</v>
      </c>
      <c r="H801" s="30">
        <v>0</v>
      </c>
      <c r="I801" s="30">
        <v>0</v>
      </c>
    </row>
    <row r="802" spans="1:9">
      <c r="A802" s="40" t="s">
        <v>861</v>
      </c>
      <c r="B802" s="48" t="str">
        <f>VLOOKUP(A802,'GPCM-Cust'!$A$2:$C$874,3,FALSE)</f>
        <v>RES</v>
      </c>
      <c r="C802" s="40" t="s">
        <v>318</v>
      </c>
      <c r="D802" s="41" t="str">
        <f t="shared" si="25"/>
        <v>RESX79M - FLSERC</v>
      </c>
      <c r="E802" s="28">
        <v>4136</v>
      </c>
      <c r="F802" s="26" t="str">
        <f t="shared" si="24"/>
        <v>RES4136</v>
      </c>
      <c r="G802" s="29">
        <f>VLOOKUP(Sector_Cust_Loc!D802,Customer!$D$2:$I$821,6,FALSE)</f>
        <v>5.9900000000000002E-2</v>
      </c>
      <c r="H802" s="30">
        <v>0</v>
      </c>
      <c r="I802" s="30">
        <v>0</v>
      </c>
    </row>
    <row r="803" spans="1:9">
      <c r="A803" s="40" t="s">
        <v>862</v>
      </c>
      <c r="B803" s="48" t="str">
        <f>VLOOKUP(A803,'GPCM-Cust'!$A$2:$C$874,3,FALSE)</f>
        <v>RES</v>
      </c>
      <c r="C803" s="40" t="s">
        <v>320</v>
      </c>
      <c r="D803" s="41" t="str">
        <f t="shared" si="25"/>
        <v>RESx80M-FLFRCC</v>
      </c>
      <c r="E803" s="28">
        <v>4141</v>
      </c>
      <c r="F803" s="26" t="str">
        <f t="shared" si="24"/>
        <v>RES4141</v>
      </c>
      <c r="G803" s="29">
        <f>VLOOKUP(Sector_Cust_Loc!D803,Customer!$D$2:$I$821,6,FALSE)</f>
        <v>0.94010000000000005</v>
      </c>
      <c r="H803" s="30">
        <v>0</v>
      </c>
      <c r="I803" s="30">
        <v>0</v>
      </c>
    </row>
    <row r="804" spans="1:9">
      <c r="A804" s="40" t="s">
        <v>863</v>
      </c>
      <c r="B804" s="48" t="str">
        <f>VLOOKUP(A804,'GPCM-Cust'!$A$2:$C$874,3,FALSE)</f>
        <v>RES</v>
      </c>
      <c r="C804" s="40" t="s">
        <v>322</v>
      </c>
      <c r="D804" s="41" t="str">
        <f t="shared" si="25"/>
        <v>RESx81M -SERC - TX</v>
      </c>
      <c r="E804" s="28">
        <v>4144</v>
      </c>
      <c r="F804" s="26" t="str">
        <f t="shared" si="24"/>
        <v>RES4144</v>
      </c>
      <c r="G804" s="29">
        <f>VLOOKUP(Sector_Cust_Loc!D804,Customer!$D$2:$I$821,6,FALSE)</f>
        <v>0.03</v>
      </c>
      <c r="H804" s="30">
        <v>0</v>
      </c>
      <c r="I804" s="30">
        <v>0</v>
      </c>
    </row>
    <row r="805" spans="1:9">
      <c r="A805" s="40" t="s">
        <v>864</v>
      </c>
      <c r="B805" s="48" t="str">
        <f>VLOOKUP(A805,'GPCM-Cust'!$A$2:$C$874,3,FALSE)</f>
        <v>RES</v>
      </c>
      <c r="C805" s="40" t="s">
        <v>324</v>
      </c>
      <c r="D805" s="41" t="str">
        <f t="shared" si="25"/>
        <v>RESx84M - ERCN</v>
      </c>
      <c r="E805" s="28">
        <v>4148</v>
      </c>
      <c r="F805" s="26" t="str">
        <f t="shared" si="24"/>
        <v>RES4148</v>
      </c>
      <c r="G805" s="29">
        <f>VLOOKUP(Sector_Cust_Loc!D805,Customer!$D$2:$I$821,6,FALSE)</f>
        <v>0.32129999999999997</v>
      </c>
      <c r="H805" s="30">
        <v>0</v>
      </c>
      <c r="I805" s="30">
        <v>0</v>
      </c>
    </row>
    <row r="806" spans="1:9">
      <c r="A806" s="40" t="s">
        <v>865</v>
      </c>
      <c r="B806" s="48" t="str">
        <f>VLOOKUP(A806,'GPCM-Cust'!$A$2:$C$874,3,FALSE)</f>
        <v>RES</v>
      </c>
      <c r="C806" s="40" t="s">
        <v>326</v>
      </c>
      <c r="D806" s="41" t="str">
        <f t="shared" si="25"/>
        <v>RESx85M - SPPN - TX</v>
      </c>
      <c r="E806" s="28">
        <v>4151</v>
      </c>
      <c r="F806" s="26" t="str">
        <f t="shared" si="24"/>
        <v>RES4151</v>
      </c>
      <c r="G806" s="29">
        <f>VLOOKUP(Sector_Cust_Loc!D806,Customer!$D$2:$I$821,6,FALSE)</f>
        <v>5.5300000000000002E-2</v>
      </c>
      <c r="H806" s="30">
        <v>0</v>
      </c>
      <c r="I806" s="30">
        <v>0</v>
      </c>
    </row>
    <row r="807" spans="1:9">
      <c r="A807" s="40" t="s">
        <v>866</v>
      </c>
      <c r="B807" s="48" t="str">
        <f>VLOOKUP(A807,'GPCM-Cust'!$A$2:$C$874,3,FALSE)</f>
        <v>RES</v>
      </c>
      <c r="C807" s="40" t="s">
        <v>328</v>
      </c>
      <c r="D807" s="41" t="str">
        <f t="shared" si="25"/>
        <v>RESx86M - ERCS</v>
      </c>
      <c r="E807" s="28">
        <v>4153</v>
      </c>
      <c r="F807" s="26" t="str">
        <f t="shared" si="24"/>
        <v>RES4153</v>
      </c>
      <c r="G807" s="29">
        <f>VLOOKUP(Sector_Cust_Loc!D807,Customer!$D$2:$I$821,6,FALSE)</f>
        <v>0.26019999999999999</v>
      </c>
      <c r="H807" s="30">
        <v>0</v>
      </c>
      <c r="I807" s="30">
        <v>0</v>
      </c>
    </row>
    <row r="808" spans="1:9">
      <c r="A808" s="40" t="s">
        <v>867</v>
      </c>
      <c r="B808" s="48" t="str">
        <f>VLOOKUP(A808,'GPCM-Cust'!$A$2:$C$874,3,FALSE)</f>
        <v>RES</v>
      </c>
      <c r="C808" s="40" t="s">
        <v>330</v>
      </c>
      <c r="D808" s="41" t="str">
        <f t="shared" si="25"/>
        <v>RESx87M - ERCW</v>
      </c>
      <c r="E808" s="28">
        <v>4156</v>
      </c>
      <c r="F808" s="26" t="str">
        <f t="shared" si="24"/>
        <v>RES4156</v>
      </c>
      <c r="G808" s="29">
        <f>VLOOKUP(Sector_Cust_Loc!D808,Customer!$D$2:$I$821,6,FALSE)</f>
        <v>5.2999999999999999E-2</v>
      </c>
      <c r="H808" s="30">
        <v>0</v>
      </c>
      <c r="I808" s="30">
        <v>0</v>
      </c>
    </row>
    <row r="809" spans="1:9">
      <c r="A809" s="40" t="s">
        <v>868</v>
      </c>
      <c r="B809" s="48" t="str">
        <f>VLOOKUP(A809,'GPCM-Cust'!$A$2:$C$874,3,FALSE)</f>
        <v>RES</v>
      </c>
      <c r="C809" s="40" t="s">
        <v>332</v>
      </c>
      <c r="D809" s="41" t="str">
        <f t="shared" si="25"/>
        <v>RESx88M - WECC - TX</v>
      </c>
      <c r="E809" s="28">
        <v>4159</v>
      </c>
      <c r="F809" s="26" t="str">
        <f t="shared" si="24"/>
        <v>RES4159</v>
      </c>
      <c r="G809" s="29">
        <f>VLOOKUP(Sector_Cust_Loc!D809,Customer!$D$2:$I$821,6,FALSE)</f>
        <v>1.0999999999999999E-2</v>
      </c>
      <c r="H809" s="30">
        <v>0</v>
      </c>
      <c r="I809" s="30">
        <v>0</v>
      </c>
    </row>
    <row r="810" spans="1:9">
      <c r="A810" s="40" t="s">
        <v>869</v>
      </c>
      <c r="B810" s="48" t="str">
        <f>VLOOKUP(A810,'GPCM-Cust'!$A$2:$C$874,3,FALSE)</f>
        <v>VEH</v>
      </c>
      <c r="C810" s="40" t="s">
        <v>45</v>
      </c>
      <c r="D810" s="41" t="str">
        <f t="shared" si="25"/>
        <v>VEH002M - INDI</v>
      </c>
      <c r="E810" s="28">
        <v>3990</v>
      </c>
      <c r="F810" s="26" t="str">
        <f t="shared" si="24"/>
        <v>VEH3990</v>
      </c>
      <c r="G810" s="29">
        <f>VLOOKUP(Sector_Cust_Loc!D810,Customer!$D$2:$I$821,6,FALSE)</f>
        <v>1</v>
      </c>
      <c r="H810" s="30">
        <v>0</v>
      </c>
      <c r="I810" s="30">
        <v>0</v>
      </c>
    </row>
    <row r="811" spans="1:9">
      <c r="A811" s="40" t="s">
        <v>870</v>
      </c>
      <c r="B811" s="48" t="str">
        <f>VLOOKUP(A811,'GPCM-Cust'!$A$2:$C$874,3,FALSE)</f>
        <v>VEH</v>
      </c>
      <c r="C811" s="40" t="s">
        <v>54</v>
      </c>
      <c r="D811" s="41" t="str">
        <f t="shared" si="25"/>
        <v>VEH004M - SOKY</v>
      </c>
      <c r="E811" s="28">
        <v>3991</v>
      </c>
      <c r="F811" s="26" t="str">
        <f t="shared" si="24"/>
        <v>VEH3991</v>
      </c>
      <c r="G811" s="29">
        <f>VLOOKUP(Sector_Cust_Loc!D811,Customer!$D$2:$I$821,6,FALSE)</f>
        <v>1</v>
      </c>
      <c r="H811" s="30">
        <v>0</v>
      </c>
      <c r="I811" s="30">
        <v>0</v>
      </c>
    </row>
    <row r="812" spans="1:9">
      <c r="A812" s="40" t="s">
        <v>871</v>
      </c>
      <c r="B812" s="48" t="str">
        <f>VLOOKUP(A812,'GPCM-Cust'!$A$2:$C$874,3,FALSE)</f>
        <v>VEH</v>
      </c>
      <c r="C812" s="40" t="s">
        <v>22</v>
      </c>
      <c r="D812" s="41" t="str">
        <f t="shared" si="25"/>
        <v>VEH006M - PJMS - MD</v>
      </c>
      <c r="E812" s="28">
        <v>3992</v>
      </c>
      <c r="F812" s="26" t="str">
        <f t="shared" si="24"/>
        <v>VEH3992</v>
      </c>
      <c r="G812" s="29">
        <f>VLOOKUP(Sector_Cust_Loc!D812,Customer!$D$2:$I$821,6,FALSE)</f>
        <v>0.99</v>
      </c>
      <c r="H812" s="30">
        <v>0</v>
      </c>
      <c r="I812" s="30">
        <v>0</v>
      </c>
    </row>
    <row r="813" spans="1:9">
      <c r="A813" s="40" t="s">
        <v>872</v>
      </c>
      <c r="B813" s="48" t="str">
        <f>VLOOKUP(A813,'GPCM-Cust'!$A$2:$C$874,3,FALSE)</f>
        <v>VEH</v>
      </c>
      <c r="C813" s="40" t="s">
        <v>24</v>
      </c>
      <c r="D813" s="41" t="str">
        <f t="shared" si="25"/>
        <v>VEH008M - MICH</v>
      </c>
      <c r="E813" s="28">
        <v>3993</v>
      </c>
      <c r="F813" s="26" t="str">
        <f t="shared" si="24"/>
        <v>VEH3993</v>
      </c>
      <c r="G813" s="29">
        <f>VLOOKUP(Sector_Cust_Loc!D813,Customer!$D$2:$I$821,6,FALSE)</f>
        <v>0.01</v>
      </c>
      <c r="H813" s="30">
        <v>0</v>
      </c>
      <c r="I813" s="30">
        <v>0</v>
      </c>
    </row>
    <row r="814" spans="1:9">
      <c r="A814" s="40" t="s">
        <v>873</v>
      </c>
      <c r="B814" s="48" t="str">
        <f>VLOOKUP(A814,'GPCM-Cust'!$A$2:$C$874,3,FALSE)</f>
        <v>VEH</v>
      </c>
      <c r="C814" s="40" t="s">
        <v>216</v>
      </c>
      <c r="D814" s="41" t="str">
        <f t="shared" si="25"/>
        <v>VEH010M - ONCDA</v>
      </c>
      <c r="E814" s="28">
        <v>4102</v>
      </c>
      <c r="F814" s="26" t="str">
        <f t="shared" si="24"/>
        <v>VEH4102</v>
      </c>
      <c r="G814" s="29" t="e">
        <f>VLOOKUP(Sector_Cust_Loc!D814,Customer!$D$2:$I$821,6,FALSE)</f>
        <v>#N/A</v>
      </c>
      <c r="H814" s="30">
        <v>0</v>
      </c>
      <c r="I814" s="30">
        <v>0</v>
      </c>
    </row>
    <row r="815" spans="1:9">
      <c r="A815" s="40" t="s">
        <v>873</v>
      </c>
      <c r="B815" s="48" t="str">
        <f>VLOOKUP(A815,'GPCM-Cust'!$A$2:$C$874,3,FALSE)</f>
        <v>VEH</v>
      </c>
      <c r="C815" s="40" t="s">
        <v>43</v>
      </c>
      <c r="D815" s="41" t="str">
        <f t="shared" si="25"/>
        <v>VEH010M - SECR - OH</v>
      </c>
      <c r="E815" s="28">
        <v>3994</v>
      </c>
      <c r="F815" s="26" t="str">
        <f t="shared" si="24"/>
        <v>VEH3994</v>
      </c>
      <c r="G815" s="29">
        <f>VLOOKUP(Sector_Cust_Loc!D815,Customer!$D$2:$I$821,6,FALSE)</f>
        <v>1</v>
      </c>
      <c r="H815" s="30">
        <v>0</v>
      </c>
      <c r="I815" s="30">
        <v>0</v>
      </c>
    </row>
    <row r="816" spans="1:9">
      <c r="A816" s="40" t="s">
        <v>874</v>
      </c>
      <c r="B816" s="48" t="str">
        <f>VLOOKUP(A816,'GPCM-Cust'!$A$2:$C$874,3,FALSE)</f>
        <v>VEH</v>
      </c>
      <c r="C816" s="40" t="s">
        <v>152</v>
      </c>
      <c r="D816" s="41" t="str">
        <f t="shared" si="25"/>
        <v>VEH012M - NOPA - PA</v>
      </c>
      <c r="E816" s="28">
        <v>3995</v>
      </c>
      <c r="F816" s="26" t="str">
        <f t="shared" si="24"/>
        <v>VEH3995</v>
      </c>
      <c r="G816" s="29">
        <f>VLOOKUP(Sector_Cust_Loc!D816,Customer!$D$2:$I$821,6,FALSE)</f>
        <v>4.9599999999999998E-2</v>
      </c>
      <c r="H816" s="30">
        <v>0</v>
      </c>
      <c r="I816" s="30">
        <v>0</v>
      </c>
    </row>
    <row r="817" spans="1:9">
      <c r="A817" s="40" t="s">
        <v>875</v>
      </c>
      <c r="B817" s="48" t="str">
        <f>VLOOKUP(A817,'GPCM-Cust'!$A$2:$C$874,3,FALSE)</f>
        <v>VEH</v>
      </c>
      <c r="C817" s="40" t="s">
        <v>91</v>
      </c>
      <c r="D817" s="41" t="str">
        <f t="shared" si="25"/>
        <v>VEH014M - SECR - WV</v>
      </c>
      <c r="E817" s="28">
        <v>3996</v>
      </c>
      <c r="F817" s="26" t="str">
        <f t="shared" si="24"/>
        <v>VEH3996</v>
      </c>
      <c r="G817" s="29">
        <f>VLOOKUP(Sector_Cust_Loc!D817,Customer!$D$2:$I$821,6,FALSE)</f>
        <v>1</v>
      </c>
      <c r="H817" s="30">
        <v>0</v>
      </c>
      <c r="I817" s="30">
        <v>0</v>
      </c>
    </row>
    <row r="818" spans="1:9">
      <c r="A818" s="40" t="s">
        <v>876</v>
      </c>
      <c r="B818" s="48" t="str">
        <f>VLOOKUP(A818,'GPCM-Cust'!$A$2:$C$874,3,FALSE)</f>
        <v>VEH</v>
      </c>
      <c r="C818" s="40" t="s">
        <v>324</v>
      </c>
      <c r="D818" s="41" t="str">
        <f t="shared" si="25"/>
        <v>VEH016M - ERCN</v>
      </c>
      <c r="E818" s="28">
        <v>3997</v>
      </c>
      <c r="F818" s="26" t="str">
        <f t="shared" si="24"/>
        <v>VEH3997</v>
      </c>
      <c r="G818" s="29">
        <f>VLOOKUP(Sector_Cust_Loc!D818,Customer!$D$2:$I$821,6,FALSE)</f>
        <v>8.1672138748622503E-2</v>
      </c>
      <c r="H818" s="30">
        <v>0</v>
      </c>
      <c r="I818" s="30">
        <v>0</v>
      </c>
    </row>
    <row r="819" spans="1:9">
      <c r="A819" s="40" t="s">
        <v>877</v>
      </c>
      <c r="B819" s="48" t="str">
        <f>VLOOKUP(A819,'GPCM-Cust'!$A$2:$C$874,3,FALSE)</f>
        <v>VEH</v>
      </c>
      <c r="C819" s="40" t="s">
        <v>74</v>
      </c>
      <c r="D819" s="41" t="str">
        <f t="shared" si="25"/>
        <v>VEH018M - ERCH</v>
      </c>
      <c r="E819" s="28">
        <v>3998</v>
      </c>
      <c r="F819" s="26" t="str">
        <f t="shared" si="24"/>
        <v>VEH3998</v>
      </c>
      <c r="G819" s="29">
        <f>VLOOKUP(Sector_Cust_Loc!D819,Customer!$D$2:$I$821,6,FALSE)</f>
        <v>0.58518606382900196</v>
      </c>
      <c r="H819" s="30">
        <v>0</v>
      </c>
      <c r="I819" s="30">
        <v>0</v>
      </c>
    </row>
    <row r="820" spans="1:9">
      <c r="A820" s="40" t="s">
        <v>878</v>
      </c>
      <c r="B820" s="48" t="str">
        <f>VLOOKUP(A820,'GPCM-Cust'!$A$2:$C$874,3,FALSE)</f>
        <v>VEH</v>
      </c>
      <c r="C820" s="40" t="s">
        <v>330</v>
      </c>
      <c r="D820" s="41" t="str">
        <f t="shared" si="25"/>
        <v>VEH020M - ERCW</v>
      </c>
      <c r="E820" s="28">
        <v>3999</v>
      </c>
      <c r="F820" s="26" t="str">
        <f t="shared" si="24"/>
        <v>VEH3999</v>
      </c>
      <c r="G820" s="29">
        <f>VLOOKUP(Sector_Cust_Loc!D820,Customer!$D$2:$I$821,6,FALSE)</f>
        <v>3.5000000000000003E-2</v>
      </c>
      <c r="H820" s="30">
        <v>0</v>
      </c>
      <c r="I820" s="30">
        <v>0</v>
      </c>
    </row>
    <row r="821" spans="1:9">
      <c r="A821" s="40" t="s">
        <v>878</v>
      </c>
      <c r="B821" s="48" t="str">
        <f>VLOOKUP(A821,'GPCM-Cust'!$A$2:$C$874,3,FALSE)</f>
        <v>VEH</v>
      </c>
      <c r="C821" s="40" t="s">
        <v>332</v>
      </c>
      <c r="D821" s="41" t="str">
        <f t="shared" si="25"/>
        <v>VEH020M - WECC - TX</v>
      </c>
      <c r="E821" s="28">
        <v>4160</v>
      </c>
      <c r="F821" s="26" t="str">
        <f t="shared" si="24"/>
        <v>VEH4160</v>
      </c>
      <c r="G821" s="29">
        <f>VLOOKUP(Sector_Cust_Loc!D821,Customer!$D$2:$I$821,6,FALSE)</f>
        <v>0</v>
      </c>
      <c r="H821" s="30">
        <v>0</v>
      </c>
      <c r="I821" s="30">
        <v>0</v>
      </c>
    </row>
    <row r="822" spans="1:9">
      <c r="A822" s="40" t="s">
        <v>879</v>
      </c>
      <c r="B822" s="48" t="str">
        <f>VLOOKUP(A822,'GPCM-Cust'!$A$2:$C$874,3,FALSE)</f>
        <v>VEH</v>
      </c>
      <c r="C822" s="40" t="s">
        <v>36</v>
      </c>
      <c r="D822" s="41" t="str">
        <f t="shared" si="25"/>
        <v>VEH022M - PJME - DE</v>
      </c>
      <c r="E822" s="28">
        <v>4000</v>
      </c>
      <c r="F822" s="26" t="str">
        <f t="shared" si="24"/>
        <v>VEH4000</v>
      </c>
      <c r="G822" s="29">
        <f>VLOOKUP(Sector_Cust_Loc!D822,Customer!$D$2:$I$821,6,FALSE)</f>
        <v>1</v>
      </c>
      <c r="H822" s="30">
        <v>0</v>
      </c>
      <c r="I822" s="30">
        <v>0</v>
      </c>
    </row>
    <row r="823" spans="1:9">
      <c r="A823" s="40" t="s">
        <v>880</v>
      </c>
      <c r="B823" s="48" t="str">
        <f>VLOOKUP(A823,'GPCM-Cust'!$A$2:$C$874,3,FALSE)</f>
        <v>VEH</v>
      </c>
      <c r="C823" s="40" t="s">
        <v>80</v>
      </c>
      <c r="D823" s="41" t="str">
        <f t="shared" si="25"/>
        <v>VEH024M - SECR - MD</v>
      </c>
      <c r="E823" s="28">
        <v>4001</v>
      </c>
      <c r="F823" s="26" t="str">
        <f t="shared" si="24"/>
        <v>VEH4001</v>
      </c>
      <c r="G823" s="29">
        <f>VLOOKUP(Sector_Cust_Loc!D823,Customer!$D$2:$I$821,6,FALSE)</f>
        <v>0.01</v>
      </c>
      <c r="H823" s="30">
        <v>0</v>
      </c>
      <c r="I823" s="30">
        <v>0</v>
      </c>
    </row>
    <row r="824" spans="1:9">
      <c r="A824" s="40" t="s">
        <v>881</v>
      </c>
      <c r="B824" s="48" t="str">
        <f>VLOOKUP(A824,'GPCM-Cust'!$A$2:$C$874,3,FALSE)</f>
        <v>VEH</v>
      </c>
      <c r="C824" s="40" t="s">
        <v>70</v>
      </c>
      <c r="D824" s="41" t="str">
        <f t="shared" si="25"/>
        <v>VEH026M - PJME - NJ</v>
      </c>
      <c r="E824" s="28">
        <v>4002</v>
      </c>
      <c r="F824" s="26" t="str">
        <f t="shared" si="24"/>
        <v>VEH4002</v>
      </c>
      <c r="G824" s="29">
        <f>VLOOKUP(Sector_Cust_Loc!D824,Customer!$D$2:$I$821,6,FALSE)</f>
        <v>1</v>
      </c>
      <c r="H824" s="30">
        <v>0</v>
      </c>
      <c r="I824" s="30">
        <v>0</v>
      </c>
    </row>
    <row r="825" spans="1:9">
      <c r="A825" s="40" t="s">
        <v>882</v>
      </c>
      <c r="B825" s="48" t="str">
        <f>VLOOKUP(A825,'GPCM-Cust'!$A$2:$C$874,3,FALSE)</f>
        <v>VEH</v>
      </c>
      <c r="C825" s="40" t="s">
        <v>149</v>
      </c>
      <c r="D825" s="41" t="str">
        <f t="shared" si="25"/>
        <v>VEH028M - PJME - PA</v>
      </c>
      <c r="E825" s="28">
        <v>4003</v>
      </c>
      <c r="F825" s="26" t="str">
        <f t="shared" si="24"/>
        <v>VEH4003</v>
      </c>
      <c r="G825" s="29">
        <f>VLOOKUP(Sector_Cust_Loc!D825,Customer!$D$2:$I$821,6,FALSE)</f>
        <v>0.77249999999999996</v>
      </c>
      <c r="H825" s="30">
        <v>0</v>
      </c>
      <c r="I825" s="30">
        <v>0</v>
      </c>
    </row>
    <row r="826" spans="1:9">
      <c r="A826" s="40" t="s">
        <v>883</v>
      </c>
      <c r="B826" s="48" t="str">
        <f>VLOOKUP(A826,'GPCM-Cust'!$A$2:$C$874,3,FALSE)</f>
        <v>VEH</v>
      </c>
      <c r="C826" s="40" t="s">
        <v>57</v>
      </c>
      <c r="D826" s="41" t="str">
        <f t="shared" si="25"/>
        <v>VEH030M - PJMW - PA</v>
      </c>
      <c r="E826" s="28">
        <v>4004</v>
      </c>
      <c r="F826" s="26" t="str">
        <f t="shared" si="24"/>
        <v>VEH4004</v>
      </c>
      <c r="G826" s="29">
        <f>VLOOKUP(Sector_Cust_Loc!D826,Customer!$D$2:$I$821,6,FALSE)</f>
        <v>0.1779</v>
      </c>
      <c r="H826" s="30">
        <v>0</v>
      </c>
      <c r="I826" s="30">
        <v>0</v>
      </c>
    </row>
    <row r="827" spans="1:9">
      <c r="A827" s="40" t="s">
        <v>884</v>
      </c>
      <c r="B827" s="48" t="str">
        <f>VLOOKUP(A827,'GPCM-Cust'!$A$2:$C$874,3,FALSE)</f>
        <v>VEH</v>
      </c>
      <c r="C827" s="40" t="s">
        <v>106</v>
      </c>
      <c r="D827" s="41" t="str">
        <f t="shared" si="25"/>
        <v>VEH034M - MEMO</v>
      </c>
      <c r="E827" s="28">
        <v>4005</v>
      </c>
      <c r="F827" s="26" t="str">
        <f t="shared" si="24"/>
        <v>VEH4005</v>
      </c>
      <c r="G827" s="29">
        <f>VLOOKUP(Sector_Cust_Loc!D827,Customer!$D$2:$I$821,6,FALSE)</f>
        <v>0.5</v>
      </c>
      <c r="H827" s="30">
        <v>0</v>
      </c>
      <c r="I827" s="30">
        <v>0</v>
      </c>
    </row>
    <row r="828" spans="1:9">
      <c r="A828" s="40" t="s">
        <v>885</v>
      </c>
      <c r="B828" s="48" t="str">
        <f>VLOOKUP(A828,'GPCM-Cust'!$A$2:$C$874,3,FALSE)</f>
        <v>VEH</v>
      </c>
      <c r="C828" s="40" t="s">
        <v>138</v>
      </c>
      <c r="D828" s="41" t="str">
        <f t="shared" si="25"/>
        <v>VEH036M - MNIL</v>
      </c>
      <c r="E828" s="28">
        <v>4006</v>
      </c>
      <c r="F828" s="26" t="str">
        <f t="shared" si="24"/>
        <v>VEH4006</v>
      </c>
      <c r="G828" s="29">
        <f>VLOOKUP(Sector_Cust_Loc!D828,Customer!$D$2:$I$821,6,FALSE)</f>
        <v>0.55000000000000004</v>
      </c>
      <c r="H828" s="30">
        <v>0</v>
      </c>
      <c r="I828" s="30">
        <v>0</v>
      </c>
    </row>
    <row r="829" spans="1:9">
      <c r="A829" s="40" t="s">
        <v>886</v>
      </c>
      <c r="B829" s="48" t="str">
        <f>VLOOKUP(A829,'GPCM-Cust'!$A$2:$C$874,3,FALSE)</f>
        <v>VEH</v>
      </c>
      <c r="C829" s="40" t="s">
        <v>38</v>
      </c>
      <c r="D829" s="41" t="str">
        <f t="shared" si="25"/>
        <v>VEH038M - SCIL</v>
      </c>
      <c r="E829" s="28">
        <v>4007</v>
      </c>
      <c r="F829" s="26" t="str">
        <f t="shared" si="24"/>
        <v>VEH4007</v>
      </c>
      <c r="G829" s="29">
        <f>VLOOKUP(Sector_Cust_Loc!D829,Customer!$D$2:$I$821,6,FALSE)</f>
        <v>0.45</v>
      </c>
      <c r="H829" s="30">
        <v>0</v>
      </c>
      <c r="I829" s="30">
        <v>0</v>
      </c>
    </row>
    <row r="830" spans="1:9">
      <c r="A830" s="40" t="s">
        <v>887</v>
      </c>
      <c r="B830" s="48" t="str">
        <f>VLOOKUP(A830,'GPCM-Cust'!$A$2:$C$874,3,FALSE)</f>
        <v>VEH</v>
      </c>
      <c r="C830" s="40" t="s">
        <v>235</v>
      </c>
      <c r="D830" s="41" t="str">
        <f t="shared" si="25"/>
        <v>VEH040M - WUMS - MI</v>
      </c>
      <c r="E830" s="28">
        <v>4008</v>
      </c>
      <c r="F830" s="26" t="str">
        <f t="shared" si="24"/>
        <v>VEH4008</v>
      </c>
      <c r="G830" s="29">
        <f>VLOOKUP(Sector_Cust_Loc!D830,Customer!$D$2:$I$821,6,FALSE)</f>
        <v>0.99</v>
      </c>
      <c r="H830" s="30">
        <v>0</v>
      </c>
      <c r="I830" s="30">
        <v>0</v>
      </c>
    </row>
    <row r="831" spans="1:9">
      <c r="A831" s="40" t="s">
        <v>888</v>
      </c>
      <c r="B831" s="48" t="str">
        <f>VLOOKUP(A831,'GPCM-Cust'!$A$2:$C$874,3,FALSE)</f>
        <v>VEH</v>
      </c>
      <c r="C831" s="40" t="s">
        <v>114</v>
      </c>
      <c r="D831" s="41" t="str">
        <f t="shared" si="25"/>
        <v>VEH042M - WUMS - WI</v>
      </c>
      <c r="E831" s="28">
        <v>4009</v>
      </c>
      <c r="F831" s="26" t="str">
        <f t="shared" si="24"/>
        <v>VEH4009</v>
      </c>
      <c r="G831" s="29">
        <f>VLOOKUP(Sector_Cust_Loc!D831,Customer!$D$2:$I$821,6,FALSE)</f>
        <v>0.95</v>
      </c>
      <c r="H831" s="30">
        <v>0</v>
      </c>
      <c r="I831" s="30">
        <v>0</v>
      </c>
    </row>
    <row r="832" spans="1:9">
      <c r="A832" s="40" t="s">
        <v>889</v>
      </c>
      <c r="B832" s="48" t="str">
        <f>VLOOKUP(A832,'GPCM-Cust'!$A$2:$C$874,3,FALSE)</f>
        <v>VEH</v>
      </c>
      <c r="C832" s="40" t="s">
        <v>100</v>
      </c>
      <c r="D832" s="41" t="str">
        <f t="shared" si="25"/>
        <v>VEH044M - MNBI - IA</v>
      </c>
      <c r="E832" s="28">
        <v>4010</v>
      </c>
      <c r="F832" s="26" t="str">
        <f t="shared" si="24"/>
        <v>VEH4010</v>
      </c>
      <c r="G832" s="29">
        <f>VLOOKUP(Sector_Cust_Loc!D832,Customer!$D$2:$I$821,6,FALSE)</f>
        <v>1</v>
      </c>
      <c r="H832" s="30">
        <v>0</v>
      </c>
      <c r="I832" s="30">
        <v>0</v>
      </c>
    </row>
    <row r="833" spans="1:9">
      <c r="A833" s="40" t="s">
        <v>890</v>
      </c>
      <c r="B833" s="48" t="str">
        <f>VLOOKUP(A833,'GPCM-Cust'!$A$2:$C$874,3,FALSE)</f>
        <v>VEH</v>
      </c>
      <c r="C833" s="40" t="s">
        <v>67</v>
      </c>
      <c r="D833" s="41" t="str">
        <f t="shared" si="25"/>
        <v>VEH048M - MMIN - MN</v>
      </c>
      <c r="E833" s="28">
        <v>4011</v>
      </c>
      <c r="F833" s="26" t="str">
        <f t="shared" si="24"/>
        <v>VEH4011</v>
      </c>
      <c r="G833" s="29">
        <f>VLOOKUP(Sector_Cust_Loc!D833,Customer!$D$2:$I$821,6,FALSE)</f>
        <v>1</v>
      </c>
      <c r="H833" s="30">
        <v>0</v>
      </c>
      <c r="I833" s="30">
        <v>0</v>
      </c>
    </row>
    <row r="834" spans="1:9">
      <c r="A834" s="40" t="s">
        <v>891</v>
      </c>
      <c r="B834" s="48" t="str">
        <f>VLOOKUP(A834,'GPCM-Cust'!$A$2:$C$874,3,FALSE)</f>
        <v>VEH</v>
      </c>
      <c r="C834" s="40" t="s">
        <v>129</v>
      </c>
      <c r="D834" s="41" t="str">
        <f t="shared" si="25"/>
        <v>VEH050M - MDKT - MT</v>
      </c>
      <c r="E834" s="28">
        <v>4012</v>
      </c>
      <c r="F834" s="26" t="str">
        <f t="shared" ref="F834:F895" si="26">CONCATENATE(B834,E834)</f>
        <v>VEH4012</v>
      </c>
      <c r="G834" s="29">
        <f>VLOOKUP(Sector_Cust_Loc!D834,Customer!$D$2:$I$821,6,FALSE)</f>
        <v>1</v>
      </c>
      <c r="H834" s="30">
        <v>0</v>
      </c>
      <c r="I834" s="30">
        <v>0</v>
      </c>
    </row>
    <row r="835" spans="1:9">
      <c r="A835" s="40" t="s">
        <v>892</v>
      </c>
      <c r="B835" s="48" t="str">
        <f>VLOOKUP(A835,'GPCM-Cust'!$A$2:$C$874,3,FALSE)</f>
        <v>VEH</v>
      </c>
      <c r="C835" s="40" t="s">
        <v>101</v>
      </c>
      <c r="D835" s="41" t="str">
        <f t="shared" ref="D835:D895" si="27">CONCATENATE(A835,C835)</f>
        <v>VEH052M - MNBI - NE</v>
      </c>
      <c r="E835" s="28">
        <v>4013</v>
      </c>
      <c r="F835" s="26" t="str">
        <f t="shared" si="26"/>
        <v>VEH4013</v>
      </c>
      <c r="G835" s="29">
        <f>VLOOKUP(Sector_Cust_Loc!D835,Customer!$D$2:$I$821,6,FALSE)</f>
        <v>1</v>
      </c>
      <c r="H835" s="30">
        <v>0</v>
      </c>
      <c r="I835" s="30">
        <v>0</v>
      </c>
    </row>
    <row r="836" spans="1:9">
      <c r="A836" s="40" t="s">
        <v>893</v>
      </c>
      <c r="B836" s="48" t="str">
        <f>VLOOKUP(A836,'GPCM-Cust'!$A$2:$C$874,3,FALSE)</f>
        <v>VEH</v>
      </c>
      <c r="C836" s="40" t="s">
        <v>130</v>
      </c>
      <c r="D836" s="41" t="str">
        <f t="shared" si="27"/>
        <v>VEH054M - MDKT - ND</v>
      </c>
      <c r="E836" s="28">
        <v>4014</v>
      </c>
      <c r="F836" s="26" t="str">
        <f t="shared" si="26"/>
        <v>VEH4014</v>
      </c>
      <c r="G836" s="29">
        <f>VLOOKUP(Sector_Cust_Loc!D836,Customer!$D$2:$I$821,6,FALSE)</f>
        <v>1</v>
      </c>
      <c r="H836" s="30">
        <v>0</v>
      </c>
      <c r="I836" s="30">
        <v>0</v>
      </c>
    </row>
    <row r="837" spans="1:9">
      <c r="A837" s="40" t="s">
        <v>894</v>
      </c>
      <c r="B837" s="48" t="str">
        <f>VLOOKUP(A837,'GPCM-Cust'!$A$2:$C$874,3,FALSE)</f>
        <v>VEH</v>
      </c>
      <c r="C837" s="40" t="s">
        <v>120</v>
      </c>
      <c r="D837" s="41" t="str">
        <f t="shared" si="27"/>
        <v>VEH058M - MDKT - SD</v>
      </c>
      <c r="E837" s="28">
        <v>4015</v>
      </c>
      <c r="F837" s="26" t="str">
        <f t="shared" si="26"/>
        <v>VEH4015</v>
      </c>
      <c r="G837" s="29">
        <f>VLOOKUP(Sector_Cust_Loc!D837,Customer!$D$2:$I$821,6,FALSE)</f>
        <v>1</v>
      </c>
      <c r="H837" s="30">
        <v>0</v>
      </c>
      <c r="I837" s="30">
        <v>0</v>
      </c>
    </row>
    <row r="838" spans="1:9">
      <c r="A838" s="40" t="s">
        <v>895</v>
      </c>
      <c r="B838" s="48" t="str">
        <f>VLOOKUP(A838,'GPCM-Cust'!$A$2:$C$874,3,FALSE)</f>
        <v>VEH</v>
      </c>
      <c r="C838" s="40" t="s">
        <v>123</v>
      </c>
      <c r="D838" s="41" t="str">
        <f t="shared" si="27"/>
        <v>VEH060M - MMIN - WI</v>
      </c>
      <c r="E838" s="28">
        <v>4016</v>
      </c>
      <c r="F838" s="26" t="str">
        <f t="shared" si="26"/>
        <v>VEH4016</v>
      </c>
      <c r="G838" s="29">
        <f>VLOOKUP(Sector_Cust_Loc!D838,Customer!$D$2:$I$821,6,FALSE)</f>
        <v>0.05</v>
      </c>
      <c r="H838" s="30">
        <v>0</v>
      </c>
      <c r="I838" s="30">
        <v>0</v>
      </c>
    </row>
    <row r="839" spans="1:9">
      <c r="A839" s="40" t="s">
        <v>896</v>
      </c>
      <c r="B839" s="48" t="str">
        <f>VLOOKUP(A839,'GPCM-Cust'!$A$2:$C$874,3,FALSE)</f>
        <v>VEH</v>
      </c>
      <c r="C839" s="40" t="s">
        <v>314</v>
      </c>
      <c r="D839" s="41" t="str">
        <f t="shared" si="27"/>
        <v>VEH062M - NYPU</v>
      </c>
      <c r="E839" s="28">
        <v>4017</v>
      </c>
      <c r="F839" s="26" t="str">
        <f t="shared" si="26"/>
        <v>VEH4017</v>
      </c>
      <c r="G839" s="29">
        <f>VLOOKUP(Sector_Cust_Loc!D839,Customer!$D$2:$I$821,6,FALSE)</f>
        <v>0.13959362859215602</v>
      </c>
      <c r="H839" s="30">
        <v>0</v>
      </c>
      <c r="I839" s="30">
        <v>0</v>
      </c>
    </row>
    <row r="840" spans="1:9">
      <c r="A840" s="40" t="s">
        <v>897</v>
      </c>
      <c r="B840" s="48" t="str">
        <f>VLOOKUP(A840,'GPCM-Cust'!$A$2:$C$874,3,FALSE)</f>
        <v>VEH</v>
      </c>
      <c r="C840" s="40" t="s">
        <v>61</v>
      </c>
      <c r="D840" s="41" t="str">
        <f t="shared" si="27"/>
        <v>VEH064M - NEWE - CT</v>
      </c>
      <c r="E840" s="28">
        <v>4018</v>
      </c>
      <c r="F840" s="26" t="str">
        <f t="shared" si="26"/>
        <v>VEH4018</v>
      </c>
      <c r="G840" s="29">
        <f>VLOOKUP(Sector_Cust_Loc!D840,Customer!$D$2:$I$821,6,FALSE)</f>
        <v>1</v>
      </c>
      <c r="H840" s="30">
        <v>0</v>
      </c>
      <c r="I840" s="30">
        <v>0</v>
      </c>
    </row>
    <row r="841" spans="1:9">
      <c r="A841" s="40" t="s">
        <v>898</v>
      </c>
      <c r="B841" s="48" t="str">
        <f>VLOOKUP(A841,'GPCM-Cust'!$A$2:$C$874,3,FALSE)</f>
        <v>VEH</v>
      </c>
      <c r="C841" s="40" t="s">
        <v>26</v>
      </c>
      <c r="D841" s="41" t="str">
        <f t="shared" si="27"/>
        <v>VEH066M - NENE - MA</v>
      </c>
      <c r="E841" s="28">
        <v>4019</v>
      </c>
      <c r="F841" s="26" t="str">
        <f t="shared" si="26"/>
        <v>VEH4019</v>
      </c>
      <c r="G841" s="29">
        <f>VLOOKUP(Sector_Cust_Loc!D841,Customer!$D$2:$I$821,6,FALSE)</f>
        <v>0.93</v>
      </c>
      <c r="H841" s="30">
        <v>0</v>
      </c>
      <c r="I841" s="30">
        <v>0</v>
      </c>
    </row>
    <row r="842" spans="1:9">
      <c r="A842" s="40" t="s">
        <v>899</v>
      </c>
      <c r="B842" s="48" t="str">
        <f>VLOOKUP(A842,'GPCM-Cust'!$A$2:$C$874,3,FALSE)</f>
        <v>VEH</v>
      </c>
      <c r="C842" s="40" t="s">
        <v>111</v>
      </c>
      <c r="D842" s="41" t="str">
        <f t="shared" si="27"/>
        <v>VEH068M - NLID</v>
      </c>
      <c r="E842" s="28">
        <v>4020</v>
      </c>
      <c r="F842" s="26" t="str">
        <f t="shared" si="26"/>
        <v>VEH4020</v>
      </c>
      <c r="G842" s="29">
        <f>VLOOKUP(Sector_Cust_Loc!D842,Customer!$D$2:$I$821,6,FALSE)</f>
        <v>1.7800209236497201E-2</v>
      </c>
      <c r="H842" s="30">
        <v>0</v>
      </c>
      <c r="I842" s="30">
        <v>0</v>
      </c>
    </row>
    <row r="843" spans="1:9">
      <c r="A843" s="40" t="s">
        <v>900</v>
      </c>
      <c r="B843" s="48" t="str">
        <f>VLOOKUP(A843,'GPCM-Cust'!$A$2:$C$874,3,FALSE)</f>
        <v>VEH</v>
      </c>
      <c r="C843" s="40" t="s">
        <v>279</v>
      </c>
      <c r="D843" s="41" t="str">
        <f t="shared" si="27"/>
        <v>VEH070M - NENE - ME</v>
      </c>
      <c r="E843" s="28">
        <v>4021</v>
      </c>
      <c r="F843" s="26" t="str">
        <f t="shared" si="26"/>
        <v>VEH4021</v>
      </c>
      <c r="G843" s="29">
        <f>VLOOKUP(Sector_Cust_Loc!D843,Customer!$D$2:$I$821,6,FALSE)</f>
        <v>1</v>
      </c>
      <c r="H843" s="30">
        <v>0</v>
      </c>
      <c r="I843" s="30">
        <v>0</v>
      </c>
    </row>
    <row r="844" spans="1:9">
      <c r="A844" s="40" t="s">
        <v>901</v>
      </c>
      <c r="B844" s="48" t="str">
        <f>VLOOKUP(A844,'GPCM-Cust'!$A$2:$C$874,3,FALSE)</f>
        <v>VEH</v>
      </c>
      <c r="C844" s="40" t="s">
        <v>310</v>
      </c>
      <c r="D844" s="41" t="str">
        <f t="shared" si="27"/>
        <v>VEH074M - NNYC</v>
      </c>
      <c r="E844" s="28">
        <v>4022</v>
      </c>
      <c r="F844" s="26" t="str">
        <f t="shared" si="26"/>
        <v>VEH4022</v>
      </c>
      <c r="G844" s="29">
        <f>VLOOKUP(Sector_Cust_Loc!D844,Customer!$D$2:$I$821,6,FALSE)</f>
        <v>0.64750055835582121</v>
      </c>
      <c r="H844" s="30">
        <v>0</v>
      </c>
      <c r="I844" s="30">
        <v>0</v>
      </c>
    </row>
    <row r="845" spans="1:9">
      <c r="A845" s="40" t="s">
        <v>902</v>
      </c>
      <c r="B845" s="48" t="str">
        <f>VLOOKUP(A845,'GPCM-Cust'!$A$2:$C$874,3,FALSE)</f>
        <v>VEH</v>
      </c>
      <c r="C845" s="40" t="s">
        <v>72</v>
      </c>
      <c r="D845" s="41" t="str">
        <f t="shared" si="27"/>
        <v>VEH081M - NENE - NH</v>
      </c>
      <c r="E845" s="28">
        <v>4023</v>
      </c>
      <c r="F845" s="26" t="str">
        <f t="shared" si="26"/>
        <v>VEH4023</v>
      </c>
      <c r="G845" s="29">
        <f>VLOOKUP(Sector_Cust_Loc!D845,Customer!$D$2:$I$821,6,FALSE)</f>
        <v>1</v>
      </c>
      <c r="H845" s="30">
        <v>0</v>
      </c>
      <c r="I845" s="30">
        <v>0</v>
      </c>
    </row>
    <row r="846" spans="1:9">
      <c r="A846" s="40" t="s">
        <v>903</v>
      </c>
      <c r="B846" s="48" t="str">
        <f>VLOOKUP(A846,'GPCM-Cust'!$A$2:$C$874,3,FALSE)</f>
        <v>VEH</v>
      </c>
      <c r="C846" s="40" t="s">
        <v>159</v>
      </c>
      <c r="D846" s="41" t="str">
        <f t="shared" si="27"/>
        <v>VEH083M - NENE - RI</v>
      </c>
      <c r="E846" s="28">
        <v>4024</v>
      </c>
      <c r="F846" s="26" t="str">
        <f t="shared" si="26"/>
        <v>VEH4024</v>
      </c>
      <c r="G846" s="29">
        <f>VLOOKUP(Sector_Cust_Loc!D846,Customer!$D$2:$I$821,6,FALSE)</f>
        <v>1</v>
      </c>
      <c r="H846" s="30">
        <v>0</v>
      </c>
      <c r="I846" s="30">
        <v>0</v>
      </c>
    </row>
    <row r="847" spans="1:9">
      <c r="A847" s="40" t="s">
        <v>904</v>
      </c>
      <c r="B847" s="48" t="str">
        <f>VLOOKUP(A847,'GPCM-Cust'!$A$2:$C$874,3,FALSE)</f>
        <v>VEH</v>
      </c>
      <c r="C847" s="40" t="s">
        <v>312</v>
      </c>
      <c r="D847" s="41" t="str">
        <f t="shared" si="27"/>
        <v>VEH084M - NYPS</v>
      </c>
      <c r="E847" s="28">
        <v>4025</v>
      </c>
      <c r="F847" s="26" t="str">
        <f t="shared" si="26"/>
        <v>VEH4025</v>
      </c>
      <c r="G847" s="29">
        <f>VLOOKUP(Sector_Cust_Loc!D847,Customer!$D$2:$I$821,6,FALSE)</f>
        <v>7.3133653257482403E-2</v>
      </c>
      <c r="H847" s="30">
        <v>0</v>
      </c>
      <c r="I847" s="30">
        <v>0</v>
      </c>
    </row>
    <row r="848" spans="1:9">
      <c r="A848" s="40" t="s">
        <v>905</v>
      </c>
      <c r="B848" s="48" t="str">
        <f>VLOOKUP(A848,'GPCM-Cust'!$A$2:$C$874,3,FALSE)</f>
        <v>VEH</v>
      </c>
      <c r="C848" s="40" t="s">
        <v>187</v>
      </c>
      <c r="D848" s="41" t="str">
        <f t="shared" si="27"/>
        <v>VEH086M - NENE - VT</v>
      </c>
      <c r="E848" s="28">
        <v>4026</v>
      </c>
      <c r="F848" s="26" t="str">
        <f t="shared" si="26"/>
        <v>VEH4026</v>
      </c>
      <c r="G848" s="29">
        <f>VLOOKUP(Sector_Cust_Loc!D848,Customer!$D$2:$I$821,6,FALSE)</f>
        <v>1</v>
      </c>
      <c r="H848" s="30">
        <v>0</v>
      </c>
      <c r="I848" s="30">
        <v>0</v>
      </c>
    </row>
    <row r="849" spans="1:9">
      <c r="A849" s="40" t="s">
        <v>906</v>
      </c>
      <c r="B849" s="48" t="str">
        <f>VLOOKUP(A849,'GPCM-Cust'!$A$2:$C$874,3,FALSE)</f>
        <v>VEH</v>
      </c>
      <c r="C849" s="40" t="s">
        <v>229</v>
      </c>
      <c r="D849" s="41" t="str">
        <f t="shared" si="27"/>
        <v>VEH090M - CWMS - MA</v>
      </c>
      <c r="E849" s="28">
        <v>4027</v>
      </c>
      <c r="F849" s="26" t="str">
        <f t="shared" si="26"/>
        <v>VEH4027</v>
      </c>
      <c r="G849" s="29">
        <f>VLOOKUP(Sector_Cust_Loc!D849,Customer!$D$2:$I$821,6,FALSE)</f>
        <v>7.0000000000000007E-2</v>
      </c>
      <c r="H849" s="30">
        <v>0</v>
      </c>
      <c r="I849" s="30">
        <v>0</v>
      </c>
    </row>
    <row r="850" spans="1:9">
      <c r="A850" s="40" t="s">
        <v>907</v>
      </c>
      <c r="B850" s="48" t="str">
        <f>VLOOKUP(A850,'GPCM-Cust'!$A$2:$C$874,3,FALSE)</f>
        <v>VEH</v>
      </c>
      <c r="C850" s="40" t="s">
        <v>316</v>
      </c>
      <c r="D850" s="41" t="str">
        <f t="shared" si="27"/>
        <v>VEH092M - NYPW</v>
      </c>
      <c r="E850" s="28">
        <v>4028</v>
      </c>
      <c r="F850" s="26" t="str">
        <f t="shared" si="26"/>
        <v>VEH4028</v>
      </c>
      <c r="G850" s="29">
        <f>VLOOKUP(Sector_Cust_Loc!D850,Customer!$D$2:$I$821,6,FALSE)</f>
        <v>0.121971950558044</v>
      </c>
      <c r="H850" s="30">
        <v>0</v>
      </c>
      <c r="I850" s="30">
        <v>0</v>
      </c>
    </row>
    <row r="851" spans="1:9">
      <c r="A851" s="40" t="s">
        <v>908</v>
      </c>
      <c r="B851" s="48" t="str">
        <f>VLOOKUP(A851,'GPCM-Cust'!$A$2:$C$874,3,FALSE)</f>
        <v>VEH</v>
      </c>
      <c r="C851" s="40" t="s">
        <v>10</v>
      </c>
      <c r="D851" s="41" t="str">
        <f t="shared" si="27"/>
        <v>VEH094M - STHN - AL</v>
      </c>
      <c r="E851" s="28">
        <v>4029</v>
      </c>
      <c r="F851" s="26" t="str">
        <f t="shared" si="26"/>
        <v>VEH4029</v>
      </c>
      <c r="G851" s="29">
        <f>VLOOKUP(Sector_Cust_Loc!D851,Customer!$D$2:$I$821,6,FALSE)</f>
        <v>1</v>
      </c>
      <c r="H851" s="30">
        <v>0</v>
      </c>
      <c r="I851" s="30">
        <v>0</v>
      </c>
    </row>
    <row r="852" spans="1:9">
      <c r="A852" s="40" t="s">
        <v>909</v>
      </c>
      <c r="B852" s="48" t="str">
        <f>VLOOKUP(A852,'GPCM-Cust'!$A$2:$C$874,3,FALSE)</f>
        <v>VEH</v>
      </c>
      <c r="C852" s="40" t="s">
        <v>20</v>
      </c>
      <c r="D852" s="41" t="str">
        <f t="shared" si="27"/>
        <v>VEH098M - STHN - GA</v>
      </c>
      <c r="E852" s="28">
        <v>4031</v>
      </c>
      <c r="F852" s="26" t="str">
        <f t="shared" si="26"/>
        <v>VEH4031</v>
      </c>
      <c r="G852" s="29">
        <f>VLOOKUP(Sector_Cust_Loc!D852,Customer!$D$2:$I$821,6,FALSE)</f>
        <v>1</v>
      </c>
      <c r="H852" s="30">
        <v>0</v>
      </c>
      <c r="I852" s="30">
        <v>0</v>
      </c>
    </row>
    <row r="853" spans="1:9">
      <c r="A853" s="40" t="s">
        <v>910</v>
      </c>
      <c r="B853" s="48" t="str">
        <f>VLOOKUP(A853,'GPCM-Cust'!$A$2:$C$874,3,FALSE)</f>
        <v>VEH</v>
      </c>
      <c r="C853" s="40" t="s">
        <v>76</v>
      </c>
      <c r="D853" s="41" t="str">
        <f t="shared" si="27"/>
        <v>VEH100M - STHN - MS</v>
      </c>
      <c r="E853" s="28">
        <v>4032</v>
      </c>
      <c r="F853" s="26" t="str">
        <f t="shared" si="26"/>
        <v>VEH4032</v>
      </c>
      <c r="G853" s="29">
        <f>VLOOKUP(Sector_Cust_Loc!D853,Customer!$D$2:$I$821,6,FALSE)</f>
        <v>1</v>
      </c>
      <c r="H853" s="30">
        <v>0</v>
      </c>
      <c r="I853" s="30">
        <v>0</v>
      </c>
    </row>
    <row r="854" spans="1:9">
      <c r="A854" s="40" t="s">
        <v>911</v>
      </c>
      <c r="B854" s="48" t="str">
        <f>VLOOKUP(A854,'GPCM-Cust'!$A$2:$C$874,3,FALSE)</f>
        <v>VEH</v>
      </c>
      <c r="C854" s="40" t="s">
        <v>156</v>
      </c>
      <c r="D854" s="41" t="str">
        <f t="shared" si="27"/>
        <v>VEH102M - VCAR - NC</v>
      </c>
      <c r="E854" s="28">
        <v>4033</v>
      </c>
      <c r="F854" s="26" t="str">
        <f t="shared" si="26"/>
        <v>VEH4033</v>
      </c>
      <c r="G854" s="29">
        <f>VLOOKUP(Sector_Cust_Loc!D854,Customer!$D$2:$I$821,6,FALSE)</f>
        <v>1</v>
      </c>
      <c r="H854" s="30">
        <v>0</v>
      </c>
      <c r="I854" s="30">
        <v>0</v>
      </c>
    </row>
    <row r="855" spans="1:9">
      <c r="A855" s="40" t="s">
        <v>912</v>
      </c>
      <c r="B855" s="48" t="str">
        <f>VLOOKUP(A855,'GPCM-Cust'!$A$2:$C$874,3,FALSE)</f>
        <v>VEH</v>
      </c>
      <c r="C855" s="40" t="s">
        <v>322</v>
      </c>
      <c r="D855" s="41" t="str">
        <f t="shared" si="27"/>
        <v>VEH103M -SERC - TX</v>
      </c>
      <c r="E855" s="28">
        <v>4034</v>
      </c>
      <c r="F855" s="26" t="str">
        <f t="shared" si="26"/>
        <v>VEH4034</v>
      </c>
      <c r="G855" s="29">
        <f>VLOOKUP(Sector_Cust_Loc!D855,Customer!$D$2:$I$821,6,FALSE)</f>
        <v>3.3951993887121001E-2</v>
      </c>
      <c r="H855" s="30">
        <v>0</v>
      </c>
      <c r="I855" s="30">
        <v>0</v>
      </c>
    </row>
    <row r="856" spans="1:9">
      <c r="A856" s="40" t="s">
        <v>913</v>
      </c>
      <c r="B856" s="48" t="str">
        <f>VLOOKUP(A856,'GPCM-Cust'!$A$2:$C$874,3,FALSE)</f>
        <v>VEH</v>
      </c>
      <c r="C856" s="40" t="s">
        <v>78</v>
      </c>
      <c r="D856" s="41" t="str">
        <f t="shared" si="27"/>
        <v>VEH104M - VCAR - SC</v>
      </c>
      <c r="E856" s="28">
        <v>4035</v>
      </c>
      <c r="F856" s="26" t="str">
        <f t="shared" si="26"/>
        <v>VEH4035</v>
      </c>
      <c r="G856" s="29">
        <f>VLOOKUP(Sector_Cust_Loc!D856,Customer!$D$2:$I$821,6,FALSE)</f>
        <v>1</v>
      </c>
      <c r="H856" s="30">
        <v>0</v>
      </c>
      <c r="I856" s="30">
        <v>0</v>
      </c>
    </row>
    <row r="857" spans="1:9">
      <c r="A857" s="40" t="s">
        <v>914</v>
      </c>
      <c r="B857" s="48" t="str">
        <f>VLOOKUP(A857,'GPCM-Cust'!$A$2:$C$874,3,FALSE)</f>
        <v>VEH</v>
      </c>
      <c r="C857" s="40" t="s">
        <v>328</v>
      </c>
      <c r="D857" s="41" t="str">
        <f t="shared" si="27"/>
        <v>VEH105M - ERCS</v>
      </c>
      <c r="E857" s="28">
        <v>4036</v>
      </c>
      <c r="F857" s="26" t="str">
        <f t="shared" si="26"/>
        <v>VEH4036</v>
      </c>
      <c r="G857" s="29">
        <f>VLOOKUP(Sector_Cust_Loc!D857,Customer!$D$2:$I$821,6,FALSE)</f>
        <v>0.169656979953622</v>
      </c>
      <c r="H857" s="30">
        <v>0</v>
      </c>
      <c r="I857" s="30">
        <v>0</v>
      </c>
    </row>
    <row r="858" spans="1:9">
      <c r="A858" s="40" t="s">
        <v>915</v>
      </c>
      <c r="B858" s="48" t="str">
        <f>VLOOKUP(A858,'GPCM-Cust'!$A$2:$C$874,3,FALSE)</f>
        <v>VEH</v>
      </c>
      <c r="C858" s="40" t="s">
        <v>34</v>
      </c>
      <c r="D858" s="41" t="str">
        <f t="shared" si="27"/>
        <v>VEH106M - STVA - TN</v>
      </c>
      <c r="E858" s="28">
        <v>4037</v>
      </c>
      <c r="F858" s="26" t="str">
        <f t="shared" si="26"/>
        <v>VEH4037</v>
      </c>
      <c r="G858" s="29">
        <f>VLOOKUP(Sector_Cust_Loc!D858,Customer!$D$2:$I$821,6,FALSE)</f>
        <v>1</v>
      </c>
      <c r="H858" s="30">
        <v>0</v>
      </c>
      <c r="I858" s="30">
        <v>0</v>
      </c>
    </row>
    <row r="859" spans="1:9">
      <c r="A859" s="40" t="s">
        <v>916</v>
      </c>
      <c r="B859" s="48" t="str">
        <f>VLOOKUP(A859,'GPCM-Cust'!$A$2:$C$874,3,FALSE)</f>
        <v>VEH</v>
      </c>
      <c r="C859" s="40" t="s">
        <v>32</v>
      </c>
      <c r="D859" s="41" t="str">
        <f t="shared" si="27"/>
        <v>VEH108M - VCAR - VA</v>
      </c>
      <c r="E859" s="28">
        <v>4038</v>
      </c>
      <c r="F859" s="26" t="str">
        <f t="shared" si="26"/>
        <v>VEH4038</v>
      </c>
      <c r="G859" s="29">
        <f>VLOOKUP(Sector_Cust_Loc!D859,Customer!$D$2:$I$821,6,FALSE)</f>
        <v>1</v>
      </c>
      <c r="H859" s="30">
        <v>0</v>
      </c>
      <c r="I859" s="30">
        <v>0</v>
      </c>
    </row>
    <row r="860" spans="1:9">
      <c r="A860" s="40" t="s">
        <v>917</v>
      </c>
      <c r="B860" s="48" t="str">
        <f>VLOOKUP(A860,'GPCM-Cust'!$A$2:$C$874,3,FALSE)</f>
        <v>VEH</v>
      </c>
      <c r="C860" s="40" t="s">
        <v>12</v>
      </c>
      <c r="D860" s="41" t="str">
        <f t="shared" si="27"/>
        <v>VEH110M - ARLM - AR</v>
      </c>
      <c r="E860" s="28">
        <v>4039</v>
      </c>
      <c r="F860" s="26" t="str">
        <f t="shared" si="26"/>
        <v>VEH4039</v>
      </c>
      <c r="G860" s="29">
        <f>VLOOKUP(Sector_Cust_Loc!D860,Customer!$D$2:$I$821,6,FALSE)</f>
        <v>1</v>
      </c>
      <c r="H860" s="30">
        <v>0</v>
      </c>
      <c r="I860" s="30">
        <v>0</v>
      </c>
    </row>
    <row r="861" spans="1:9">
      <c r="A861" s="40" t="s">
        <v>918</v>
      </c>
      <c r="B861" s="48" t="str">
        <f>VLOOKUP(A861,'GPCM-Cust'!$A$2:$C$874,3,FALSE)</f>
        <v>VEH</v>
      </c>
      <c r="C861" s="40" t="s">
        <v>18</v>
      </c>
      <c r="D861" s="41" t="str">
        <f t="shared" si="27"/>
        <v>VEH112M - SPPN - KS</v>
      </c>
      <c r="E861" s="28">
        <v>4040</v>
      </c>
      <c r="F861" s="26" t="str">
        <f t="shared" si="26"/>
        <v>VEH4040</v>
      </c>
      <c r="G861" s="29">
        <f>VLOOKUP(Sector_Cust_Loc!D861,Customer!$D$2:$I$821,6,FALSE)</f>
        <v>1</v>
      </c>
      <c r="H861" s="30">
        <v>0</v>
      </c>
      <c r="I861" s="30">
        <v>0</v>
      </c>
    </row>
    <row r="862" spans="1:9">
      <c r="A862" s="40" t="s">
        <v>919</v>
      </c>
      <c r="B862" s="48" t="str">
        <f>VLOOKUP(A862,'GPCM-Cust'!$A$2:$C$874,3,FALSE)</f>
        <v>VEH</v>
      </c>
      <c r="C862" s="40" t="s">
        <v>177</v>
      </c>
      <c r="D862" s="41" t="str">
        <f t="shared" si="27"/>
        <v>VEH114M - SPPN - MO</v>
      </c>
      <c r="E862" s="28">
        <v>4041</v>
      </c>
      <c r="F862" s="26" t="str">
        <f t="shared" si="26"/>
        <v>VEH4041</v>
      </c>
      <c r="G862" s="29">
        <f>VLOOKUP(Sector_Cust_Loc!D862,Customer!$D$2:$I$821,6,FALSE)</f>
        <v>0.5</v>
      </c>
      <c r="H862" s="30">
        <v>0</v>
      </c>
      <c r="I862" s="30">
        <v>0</v>
      </c>
    </row>
    <row r="863" spans="1:9">
      <c r="A863" s="40" t="s">
        <v>920</v>
      </c>
      <c r="B863" s="48" t="str">
        <f>VLOOKUP(A863,'GPCM-Cust'!$A$2:$C$874,3,FALSE)</f>
        <v>VEH</v>
      </c>
      <c r="C863" s="40" t="s">
        <v>15</v>
      </c>
      <c r="D863" s="41" t="str">
        <f t="shared" si="27"/>
        <v>VEH116M - ARLM - LA</v>
      </c>
      <c r="E863" s="28">
        <v>4042</v>
      </c>
      <c r="F863" s="26" t="str">
        <f t="shared" si="26"/>
        <v>VEH4042</v>
      </c>
      <c r="G863" s="29">
        <f>VLOOKUP(Sector_Cust_Loc!D863,Customer!$D$2:$I$821,6,FALSE)</f>
        <v>4.3984644159645496E-3</v>
      </c>
      <c r="H863" s="30">
        <v>0</v>
      </c>
      <c r="I863" s="30">
        <v>0</v>
      </c>
    </row>
    <row r="864" spans="1:9">
      <c r="A864" s="40" t="s">
        <v>921</v>
      </c>
      <c r="B864" s="48" t="str">
        <f>VLOOKUP(A864,'GPCM-Cust'!$A$2:$C$874,3,FALSE)</f>
        <v>VEH</v>
      </c>
      <c r="C864" s="40" t="s">
        <v>16</v>
      </c>
      <c r="D864" s="41" t="str">
        <f t="shared" si="27"/>
        <v>VEH118M - SPPW - OK</v>
      </c>
      <c r="E864" s="28">
        <v>4043</v>
      </c>
      <c r="F864" s="26" t="str">
        <f t="shared" si="26"/>
        <v>VEH4043</v>
      </c>
      <c r="G864" s="29">
        <f>VLOOKUP(Sector_Cust_Loc!D864,Customer!$D$2:$I$821,6,FALSE)</f>
        <v>1</v>
      </c>
      <c r="H864" s="30">
        <v>0</v>
      </c>
      <c r="I864" s="30">
        <v>0</v>
      </c>
    </row>
    <row r="865" spans="1:9">
      <c r="A865" s="40" t="s">
        <v>922</v>
      </c>
      <c r="B865" s="48" t="str">
        <f>VLOOKUP(A865,'GPCM-Cust'!$A$2:$C$874,3,FALSE)</f>
        <v>VEH</v>
      </c>
      <c r="C865" s="40" t="s">
        <v>83</v>
      </c>
      <c r="D865" s="41" t="str">
        <f t="shared" si="27"/>
        <v>VEH120M - SOLA</v>
      </c>
      <c r="E865" s="28">
        <v>4044</v>
      </c>
      <c r="F865" s="26" t="str">
        <f t="shared" si="26"/>
        <v>VEH4044</v>
      </c>
      <c r="G865" s="29">
        <f>VLOOKUP(Sector_Cust_Loc!D865,Customer!$D$2:$I$821,6,FALSE)</f>
        <v>0.77946563269574198</v>
      </c>
      <c r="H865" s="30">
        <v>0</v>
      </c>
      <c r="I865" s="30">
        <v>0</v>
      </c>
    </row>
    <row r="866" spans="1:9">
      <c r="A866" s="40" t="s">
        <v>923</v>
      </c>
      <c r="B866" s="48" t="str">
        <f>VLOOKUP(A866,'GPCM-Cust'!$A$2:$C$874,3,FALSE)</f>
        <v>VEH</v>
      </c>
      <c r="C866" s="40" t="s">
        <v>87</v>
      </c>
      <c r="D866" s="41" t="str">
        <f t="shared" si="27"/>
        <v>VEH122M - SPPW - TX</v>
      </c>
      <c r="E866" s="28">
        <v>4045</v>
      </c>
      <c r="F866" s="26" t="str">
        <f t="shared" si="26"/>
        <v>VEH4045</v>
      </c>
      <c r="G866" s="29">
        <f>VLOOKUP(Sector_Cust_Loc!D866,Customer!$D$2:$I$821,6,FALSE)</f>
        <v>9.1297825747757799E-2</v>
      </c>
      <c r="H866" s="30">
        <v>0</v>
      </c>
      <c r="I866" s="30">
        <v>0</v>
      </c>
    </row>
    <row r="867" spans="1:9">
      <c r="A867" s="40" t="s">
        <v>924</v>
      </c>
      <c r="B867" s="48" t="str">
        <f>VLOOKUP(A867,'GPCM-Cust'!$A$2:$C$874,3,FALSE)</f>
        <v>VEH</v>
      </c>
      <c r="C867" s="40" t="s">
        <v>326</v>
      </c>
      <c r="D867" s="41" t="str">
        <f t="shared" si="27"/>
        <v>VEH123M - SPPN - TX</v>
      </c>
      <c r="E867" s="28">
        <v>4046</v>
      </c>
      <c r="F867" s="26" t="str">
        <f t="shared" si="26"/>
        <v>VEH4046</v>
      </c>
      <c r="G867" s="29">
        <f>VLOOKUP(Sector_Cust_Loc!D867,Customer!$D$2:$I$821,6,FALSE)</f>
        <v>2.7672028190639901E-2</v>
      </c>
      <c r="H867" s="30">
        <v>0</v>
      </c>
      <c r="I867" s="30">
        <v>0</v>
      </c>
    </row>
    <row r="868" spans="1:9">
      <c r="A868" s="40" t="s">
        <v>925</v>
      </c>
      <c r="B868" s="48" t="str">
        <f>VLOOKUP(A868,'GPCM-Cust'!$A$2:$C$874,3,FALSE)</f>
        <v>VEH</v>
      </c>
      <c r="C868" s="40" t="s">
        <v>75</v>
      </c>
      <c r="D868" s="41" t="str">
        <f t="shared" si="27"/>
        <v>VEH124M - SPPW - LA</v>
      </c>
      <c r="E868" s="28">
        <v>4047</v>
      </c>
      <c r="F868" s="26" t="str">
        <f t="shared" si="26"/>
        <v>VEH4047</v>
      </c>
      <c r="G868" s="29">
        <f>VLOOKUP(Sector_Cust_Loc!D868,Customer!$D$2:$I$821,6,FALSE)</f>
        <v>0.21613590288829401</v>
      </c>
      <c r="H868" s="30">
        <v>0</v>
      </c>
      <c r="I868" s="30">
        <v>0</v>
      </c>
    </row>
    <row r="869" spans="1:9">
      <c r="A869" s="40" t="s">
        <v>926</v>
      </c>
      <c r="B869" s="48" t="str">
        <f>VLOOKUP(A869,'GPCM-Cust'!$A$2:$C$874,3,FALSE)</f>
        <v>VEH</v>
      </c>
      <c r="C869" s="40" t="s">
        <v>47</v>
      </c>
      <c r="D869" s="41" t="str">
        <f t="shared" si="27"/>
        <v>VEH128M - AZNM - AZ</v>
      </c>
      <c r="E869" s="28">
        <v>4048</v>
      </c>
      <c r="F869" s="26" t="str">
        <f t="shared" si="26"/>
        <v>VEH4048</v>
      </c>
      <c r="G869" s="29">
        <f>VLOOKUP(Sector_Cust_Loc!D869,Customer!$D$2:$I$821,6,FALSE)</f>
        <v>1</v>
      </c>
      <c r="H869" s="30">
        <v>0</v>
      </c>
      <c r="I869" s="30">
        <v>0</v>
      </c>
    </row>
    <row r="870" spans="1:9">
      <c r="A870" s="40" t="s">
        <v>927</v>
      </c>
      <c r="B870" s="48" t="str">
        <f>VLOOKUP(A870,'GPCM-Cust'!$A$2:$C$874,3,FALSE)</f>
        <v>VEH</v>
      </c>
      <c r="C870" s="40" t="s">
        <v>52</v>
      </c>
      <c r="D870" s="41" t="str">
        <f t="shared" si="27"/>
        <v>VEH134M - WECO</v>
      </c>
      <c r="E870" s="28">
        <v>4049</v>
      </c>
      <c r="F870" s="26" t="str">
        <f t="shared" si="26"/>
        <v>VEH4049</v>
      </c>
      <c r="G870" s="29">
        <f>VLOOKUP(Sector_Cust_Loc!D870,Customer!$D$2:$I$821,6,FALSE)</f>
        <v>0.9</v>
      </c>
      <c r="H870" s="30">
        <v>0</v>
      </c>
      <c r="I870" s="30">
        <v>0</v>
      </c>
    </row>
    <row r="871" spans="1:9">
      <c r="A871" s="40" t="s">
        <v>928</v>
      </c>
      <c r="B871" s="48" t="str">
        <f>VLOOKUP(A871,'GPCM-Cust'!$A$2:$C$874,3,FALSE)</f>
        <v>VEH</v>
      </c>
      <c r="C871" s="40" t="s">
        <v>194</v>
      </c>
      <c r="D871" s="41" t="str">
        <f t="shared" si="27"/>
        <v>VEH136M - NIEW - WA</v>
      </c>
      <c r="E871" s="28">
        <v>4050</v>
      </c>
      <c r="F871" s="26" t="str">
        <f t="shared" si="26"/>
        <v>VEH4050</v>
      </c>
      <c r="G871" s="29">
        <f>VLOOKUP(Sector_Cust_Loc!D871,Customer!$D$2:$I$821,6,FALSE)</f>
        <v>0.45</v>
      </c>
      <c r="H871" s="30">
        <v>0</v>
      </c>
      <c r="I871" s="30">
        <v>0</v>
      </c>
    </row>
    <row r="872" spans="1:9">
      <c r="A872" s="40" t="s">
        <v>929</v>
      </c>
      <c r="B872" s="48" t="str">
        <f>VLOOKUP(A872,'GPCM-Cust'!$A$2:$C$874,3,FALSE)</f>
        <v>VEH</v>
      </c>
      <c r="C872" s="40" t="s">
        <v>181</v>
      </c>
      <c r="D872" s="41" t="str">
        <f t="shared" si="27"/>
        <v>VEH140M - SONV</v>
      </c>
      <c r="E872" s="28">
        <v>4051</v>
      </c>
      <c r="F872" s="26" t="str">
        <f t="shared" si="26"/>
        <v>VEH4051</v>
      </c>
      <c r="G872" s="29">
        <f>VLOOKUP(Sector_Cust_Loc!D872,Customer!$D$2:$I$821,6,FALSE)</f>
        <v>0.83</v>
      </c>
      <c r="H872" s="30">
        <v>0</v>
      </c>
      <c r="I872" s="30">
        <v>0</v>
      </c>
    </row>
    <row r="873" spans="1:9">
      <c r="A873" s="40" t="s">
        <v>930</v>
      </c>
      <c r="B873" s="48" t="str">
        <f>VLOOKUP(A873,'GPCM-Cust'!$A$2:$C$874,3,FALSE)</f>
        <v>VEH</v>
      </c>
      <c r="C873" s="40" t="s">
        <v>169</v>
      </c>
      <c r="D873" s="41" t="str">
        <f t="shared" si="27"/>
        <v>VEH141M - NONV</v>
      </c>
      <c r="E873" s="28">
        <v>4052</v>
      </c>
      <c r="F873" s="26" t="str">
        <f t="shared" si="26"/>
        <v>VEH4052</v>
      </c>
      <c r="G873" s="29">
        <f>VLOOKUP(Sector_Cust_Loc!D873,Customer!$D$2:$I$821,6,FALSE)</f>
        <v>0.17</v>
      </c>
      <c r="H873" s="30">
        <v>0</v>
      </c>
      <c r="I873" s="30">
        <v>0</v>
      </c>
    </row>
    <row r="874" spans="1:9">
      <c r="A874" s="40" t="s">
        <v>931</v>
      </c>
      <c r="B874" s="48" t="str">
        <f>VLOOKUP(A874,'GPCM-Cust'!$A$2:$C$874,3,FALSE)</f>
        <v>VEH</v>
      </c>
      <c r="C874" s="40" t="s">
        <v>89</v>
      </c>
      <c r="D874" s="41" t="str">
        <f t="shared" si="27"/>
        <v>VEH142M - AZNM - NM</v>
      </c>
      <c r="E874" s="28">
        <v>4053</v>
      </c>
      <c r="F874" s="26" t="str">
        <f t="shared" si="26"/>
        <v>VEH4053</v>
      </c>
      <c r="G874" s="29">
        <f>VLOOKUP(Sector_Cust_Loc!D874,Customer!$D$2:$I$821,6,FALSE)</f>
        <v>1</v>
      </c>
      <c r="H874" s="30">
        <v>0</v>
      </c>
      <c r="I874" s="30">
        <v>0</v>
      </c>
    </row>
    <row r="875" spans="1:9">
      <c r="A875" s="40" t="s">
        <v>932</v>
      </c>
      <c r="B875" s="48" t="str">
        <f>VLOOKUP(A875,'GPCM-Cust'!$A$2:$C$874,3,FALSE)</f>
        <v>VEH</v>
      </c>
      <c r="C875" s="40" t="s">
        <v>147</v>
      </c>
      <c r="D875" s="41" t="str">
        <f t="shared" si="27"/>
        <v>VEH144M - WNCA</v>
      </c>
      <c r="E875" s="28">
        <v>4054</v>
      </c>
      <c r="F875" s="26" t="str">
        <f t="shared" si="26"/>
        <v>VEH4054</v>
      </c>
      <c r="G875" s="29">
        <f>VLOOKUP(Sector_Cust_Loc!D875,Customer!$D$2:$I$821,6,FALSE)</f>
        <v>0.36</v>
      </c>
      <c r="H875" s="30">
        <v>0</v>
      </c>
      <c r="I875" s="30">
        <v>0</v>
      </c>
    </row>
    <row r="876" spans="1:9">
      <c r="A876" s="40" t="s">
        <v>933</v>
      </c>
      <c r="B876" s="48" t="str">
        <f>VLOOKUP(A876,'GPCM-Cust'!$A$2:$C$874,3,FALSE)</f>
        <v>VEH</v>
      </c>
      <c r="C876" s="40" t="s">
        <v>193</v>
      </c>
      <c r="D876" s="41" t="str">
        <f t="shared" si="27"/>
        <v>VEH146M - NIEW - ID</v>
      </c>
      <c r="E876" s="28">
        <v>4056</v>
      </c>
      <c r="F876" s="26" t="str">
        <f t="shared" si="26"/>
        <v>VEH4056</v>
      </c>
      <c r="G876" s="29">
        <f>VLOOKUP(Sector_Cust_Loc!D876,Customer!$D$2:$I$821,6,FALSE)</f>
        <v>0.2</v>
      </c>
      <c r="H876" s="30">
        <v>0</v>
      </c>
      <c r="I876" s="30">
        <v>0</v>
      </c>
    </row>
    <row r="877" spans="1:9">
      <c r="A877" s="40" t="s">
        <v>934</v>
      </c>
      <c r="B877" s="48" t="str">
        <f>VLOOKUP(A877,'GPCM-Cust'!$A$2:$C$874,3,FALSE)</f>
        <v>VEH</v>
      </c>
      <c r="C877" s="40" t="s">
        <v>29</v>
      </c>
      <c r="D877" s="41" t="str">
        <f t="shared" si="27"/>
        <v>VEH148M - PCNW - OR</v>
      </c>
      <c r="E877" s="28">
        <v>4057</v>
      </c>
      <c r="F877" s="26" t="str">
        <f t="shared" si="26"/>
        <v>VEH4057</v>
      </c>
      <c r="G877" s="29">
        <f>VLOOKUP(Sector_Cust_Loc!D877,Customer!$D$2:$I$821,6,FALSE)</f>
        <v>1</v>
      </c>
      <c r="H877" s="30">
        <v>0</v>
      </c>
      <c r="I877" s="30">
        <v>0</v>
      </c>
    </row>
    <row r="878" spans="1:9">
      <c r="A878" s="40" t="s">
        <v>935</v>
      </c>
      <c r="B878" s="48" t="str">
        <f>VLOOKUP(A878,'GPCM-Cust'!$A$2:$C$874,3,FALSE)</f>
        <v>VEH</v>
      </c>
      <c r="C878" s="40" t="s">
        <v>167</v>
      </c>
      <c r="D878" s="41" t="str">
        <f t="shared" si="27"/>
        <v>VEH150M - SCSN</v>
      </c>
      <c r="E878" s="28">
        <v>4055</v>
      </c>
      <c r="F878" s="26" t="str">
        <f t="shared" si="26"/>
        <v>VEH4055</v>
      </c>
      <c r="G878" s="29">
        <f>VLOOKUP(Sector_Cust_Loc!D878,Customer!$D$2:$I$821,6,FALSE)</f>
        <v>0.64</v>
      </c>
      <c r="H878" s="30">
        <v>0</v>
      </c>
      <c r="I878" s="30">
        <v>0</v>
      </c>
    </row>
    <row r="879" spans="1:9">
      <c r="A879" s="40" t="s">
        <v>936</v>
      </c>
      <c r="B879" s="48" t="str">
        <f>VLOOKUP(A879,'GPCM-Cust'!$A$2:$C$874,3,FALSE)</f>
        <v>VEH</v>
      </c>
      <c r="C879" s="40" t="s">
        <v>98</v>
      </c>
      <c r="D879" s="41" t="str">
        <f t="shared" si="27"/>
        <v>VEH152M - SOID - ID</v>
      </c>
      <c r="E879" s="28">
        <v>4058</v>
      </c>
      <c r="F879" s="26" t="str">
        <f t="shared" si="26"/>
        <v>VEH4058</v>
      </c>
      <c r="G879" s="29">
        <f>VLOOKUP(Sector_Cust_Loc!D879,Customer!$D$2:$I$821,6,FALSE)</f>
        <v>0.8</v>
      </c>
      <c r="H879" s="30">
        <v>0</v>
      </c>
      <c r="I879" s="30">
        <v>0</v>
      </c>
    </row>
    <row r="880" spans="1:9">
      <c r="A880" s="40" t="s">
        <v>937</v>
      </c>
      <c r="B880" s="48" t="str">
        <f>VLOOKUP(A880,'GPCM-Cust'!$A$2:$C$874,3,FALSE)</f>
        <v>VEH</v>
      </c>
      <c r="C880" s="40" t="s">
        <v>132</v>
      </c>
      <c r="D880" s="41" t="str">
        <f t="shared" si="27"/>
        <v>VEH156M - WUTA</v>
      </c>
      <c r="E880" s="28">
        <v>4059</v>
      </c>
      <c r="F880" s="26" t="str">
        <f t="shared" si="26"/>
        <v>VEH4059</v>
      </c>
      <c r="G880" s="29">
        <f>VLOOKUP(Sector_Cust_Loc!D880,Customer!$D$2:$I$821,6,FALSE)</f>
        <v>1</v>
      </c>
      <c r="H880" s="30">
        <v>0</v>
      </c>
      <c r="I880" s="30">
        <v>0</v>
      </c>
    </row>
    <row r="881" spans="1:9">
      <c r="A881" s="40" t="s">
        <v>938</v>
      </c>
      <c r="B881" s="48" t="str">
        <f>VLOOKUP(A881,'GPCM-Cust'!$A$2:$C$874,3,FALSE)</f>
        <v>VEH</v>
      </c>
      <c r="C881" s="40" t="s">
        <v>161</v>
      </c>
      <c r="D881" s="41" t="str">
        <f t="shared" si="27"/>
        <v>VEH158M - WWCO</v>
      </c>
      <c r="E881" s="28">
        <v>4060</v>
      </c>
      <c r="F881" s="26" t="str">
        <f t="shared" si="26"/>
        <v>VEH4060</v>
      </c>
      <c r="G881" s="29">
        <f>VLOOKUP(Sector_Cust_Loc!D881,Customer!$D$2:$I$821,6,FALSE)</f>
        <v>0.1</v>
      </c>
      <c r="H881" s="30">
        <v>0</v>
      </c>
      <c r="I881" s="30">
        <v>0</v>
      </c>
    </row>
    <row r="882" spans="1:9">
      <c r="A882" s="40" t="s">
        <v>939</v>
      </c>
      <c r="B882" s="48" t="str">
        <f>VLOOKUP(A882,'GPCM-Cust'!$A$2:$C$874,3,FALSE)</f>
        <v>VEH</v>
      </c>
      <c r="C882" s="40" t="s">
        <v>30</v>
      </c>
      <c r="D882" s="41" t="str">
        <f t="shared" si="27"/>
        <v>VEH160M - PCNW - WA</v>
      </c>
      <c r="E882" s="28">
        <v>4061</v>
      </c>
      <c r="F882" s="26" t="str">
        <f t="shared" si="26"/>
        <v>VEH4061</v>
      </c>
      <c r="G882" s="29">
        <f>VLOOKUP(Sector_Cust_Loc!D882,Customer!$D$2:$I$821,6,FALSE)</f>
        <v>0.55000000000000004</v>
      </c>
      <c r="H882" s="30">
        <v>0</v>
      </c>
      <c r="I882" s="30">
        <v>0</v>
      </c>
    </row>
    <row r="883" spans="1:9">
      <c r="A883" s="40" t="s">
        <v>940</v>
      </c>
      <c r="B883" s="48" t="str">
        <f>VLOOKUP(A883,'GPCM-Cust'!$A$2:$C$874,3,FALSE)</f>
        <v>VEH</v>
      </c>
      <c r="C883" s="40" t="s">
        <v>41</v>
      </c>
      <c r="D883" s="41" t="str">
        <f t="shared" si="27"/>
        <v>VEH162M - WWYM</v>
      </c>
      <c r="E883" s="28">
        <v>4062</v>
      </c>
      <c r="F883" s="26" t="str">
        <f t="shared" si="26"/>
        <v>VEH4062</v>
      </c>
      <c r="G883" s="29">
        <f>VLOOKUP(Sector_Cust_Loc!D883,Customer!$D$2:$I$821,6,FALSE)</f>
        <v>1</v>
      </c>
      <c r="H883" s="30">
        <v>0</v>
      </c>
      <c r="I883" s="30">
        <v>0</v>
      </c>
    </row>
    <row r="884" spans="1:9">
      <c r="A884" s="40" t="s">
        <v>941</v>
      </c>
      <c r="B884" s="48" t="str">
        <f>VLOOKUP(A884,'GPCM-Cust'!$A$2:$C$874,3,FALSE)</f>
        <v>VEH</v>
      </c>
      <c r="C884" s="40" t="s">
        <v>251</v>
      </c>
      <c r="D884" s="41" t="str">
        <f t="shared" si="27"/>
        <v>VEH163M - SALB</v>
      </c>
      <c r="E884" s="28">
        <v>4097</v>
      </c>
      <c r="F884" s="26" t="str">
        <f t="shared" si="26"/>
        <v>VEH4097</v>
      </c>
      <c r="G884" s="29">
        <f>VLOOKUP(Sector_Cust_Loc!D884,Customer!$D$2:$I$821,6,FALSE)</f>
        <v>1</v>
      </c>
      <c r="H884" s="30">
        <v>0</v>
      </c>
      <c r="I884" s="30">
        <v>0</v>
      </c>
    </row>
    <row r="885" spans="1:9">
      <c r="A885" s="40" t="s">
        <v>942</v>
      </c>
      <c r="B885" s="48" t="str">
        <f>VLOOKUP(A885,'GPCM-Cust'!$A$2:$C$874,3,FALSE)</f>
        <v>VEH</v>
      </c>
      <c r="C885" s="40" t="s">
        <v>216</v>
      </c>
      <c r="D885" s="41" t="str">
        <f t="shared" si="27"/>
        <v>VEH164M - ONCDA</v>
      </c>
      <c r="E885" s="28">
        <v>4106</v>
      </c>
      <c r="F885" s="26" t="str">
        <f t="shared" si="26"/>
        <v>VEH4106</v>
      </c>
      <c r="G885" s="29">
        <f>VLOOKUP(Sector_Cust_Loc!D885,Customer!$D$2:$I$821,6,FALSE)</f>
        <v>1</v>
      </c>
      <c r="H885" s="30">
        <v>0</v>
      </c>
      <c r="I885" s="30">
        <v>0</v>
      </c>
    </row>
    <row r="886" spans="1:9">
      <c r="A886" s="40" t="s">
        <v>943</v>
      </c>
      <c r="B886" s="48" t="str">
        <f>VLOOKUP(A886,'GPCM-Cust'!$A$2:$C$874,3,FALSE)</f>
        <v>VEH</v>
      </c>
      <c r="C886" s="40" t="s">
        <v>253</v>
      </c>
      <c r="D886" s="41" t="str">
        <f t="shared" si="27"/>
        <v>VEH166M - BCSW</v>
      </c>
      <c r="E886" s="28">
        <v>4105</v>
      </c>
      <c r="F886" s="26" t="str">
        <f t="shared" si="26"/>
        <v>VEH4105</v>
      </c>
      <c r="G886" s="29">
        <f>VLOOKUP(Sector_Cust_Loc!D886,Customer!$D$2:$I$821,6,FALSE)</f>
        <v>1</v>
      </c>
      <c r="H886" s="30">
        <v>0</v>
      </c>
      <c r="I886" s="30">
        <v>0</v>
      </c>
    </row>
    <row r="887" spans="1:9">
      <c r="A887" s="40" t="s">
        <v>944</v>
      </c>
      <c r="B887" s="48" t="str">
        <f>VLOOKUP(A887,'GPCM-Cust'!$A$2:$C$874,3,FALSE)</f>
        <v>VEH</v>
      </c>
      <c r="C887" s="40" t="s">
        <v>190</v>
      </c>
      <c r="D887" s="41" t="str">
        <f t="shared" si="27"/>
        <v>VEH167M - PJMS - DC</v>
      </c>
      <c r="E887" s="28">
        <v>4111</v>
      </c>
      <c r="F887" s="26" t="str">
        <f t="shared" si="26"/>
        <v>VEH4111</v>
      </c>
      <c r="G887" s="29">
        <f>VLOOKUP(Sector_Cust_Loc!D887,Customer!$D$2:$I$821,6,FALSE)</f>
        <v>1</v>
      </c>
      <c r="H887" s="30">
        <v>0</v>
      </c>
      <c r="I887" s="30">
        <v>0</v>
      </c>
    </row>
    <row r="888" spans="1:9">
      <c r="A888" s="40" t="s">
        <v>945</v>
      </c>
      <c r="B888" s="48" t="str">
        <f>VLOOKUP(A888,'GPCM-Cust'!$A$2:$C$874,3,FALSE)</f>
        <v>VEH</v>
      </c>
      <c r="C888" s="40" t="s">
        <v>318</v>
      </c>
      <c r="D888" s="41" t="str">
        <f t="shared" si="27"/>
        <v>VEH168M - FLSERC</v>
      </c>
      <c r="E888" s="28">
        <v>4137</v>
      </c>
      <c r="F888" s="26" t="str">
        <f t="shared" si="26"/>
        <v>VEH4137</v>
      </c>
      <c r="G888" s="29">
        <f>VLOOKUP(Sector_Cust_Loc!D888,Customer!$D$2:$I$821,6,FALSE)</f>
        <v>0</v>
      </c>
      <c r="H888" s="30">
        <v>0</v>
      </c>
      <c r="I888" s="30">
        <v>0</v>
      </c>
    </row>
    <row r="889" spans="1:9">
      <c r="A889" s="40" t="s">
        <v>946</v>
      </c>
      <c r="B889" s="48" t="str">
        <f>VLOOKUP(A889,'GPCM-Cust'!$A$2:$C$874,3,FALSE)</f>
        <v>VEH</v>
      </c>
      <c r="C889" s="40" t="s">
        <v>320</v>
      </c>
      <c r="D889" s="41" t="str">
        <f t="shared" si="27"/>
        <v>VEH169M-FLFRCC</v>
      </c>
      <c r="E889" s="28">
        <v>4142</v>
      </c>
      <c r="F889" s="26" t="str">
        <f t="shared" si="26"/>
        <v>VEH4142</v>
      </c>
      <c r="G889" s="29">
        <f>VLOOKUP(Sector_Cust_Loc!D889,Customer!$D$2:$I$821,6,FALSE)</f>
        <v>1</v>
      </c>
      <c r="H889" s="30">
        <v>0</v>
      </c>
      <c r="I889" s="30">
        <v>0</v>
      </c>
    </row>
    <row r="890" spans="1:9">
      <c r="A890" s="40" t="s">
        <v>947</v>
      </c>
      <c r="B890" s="48" t="str">
        <f>VLOOKUP(A890,'GPCM-Cust'!$A$2:$C$874,3,FALSE)</f>
        <v>VEH</v>
      </c>
      <c r="C890" s="40" t="s">
        <v>257</v>
      </c>
      <c r="D890" s="41" t="str">
        <f t="shared" si="27"/>
        <v>VEHMXNCM - MXNC</v>
      </c>
      <c r="E890" s="28">
        <v>4117</v>
      </c>
      <c r="F890" s="26" t="str">
        <f t="shared" si="26"/>
        <v>VEH4117</v>
      </c>
      <c r="G890" s="29" t="e">
        <f>VLOOKUP(Sector_Cust_Loc!D890,Customer!$D$2:$I$821,6,FALSE)</f>
        <v>#N/A</v>
      </c>
      <c r="H890" s="30">
        <v>0</v>
      </c>
      <c r="I890" s="30">
        <v>0</v>
      </c>
    </row>
    <row r="891" spans="1:9">
      <c r="A891" s="40" t="s">
        <v>948</v>
      </c>
      <c r="B891" s="48" t="str">
        <f>VLOOKUP(A891,'GPCM-Cust'!$A$2:$C$874,3,FALSE)</f>
        <v>VEH</v>
      </c>
      <c r="C891" s="40" t="s">
        <v>259</v>
      </c>
      <c r="D891" s="41" t="str">
        <f t="shared" si="27"/>
        <v>VEHMXNEM - MXNE</v>
      </c>
      <c r="E891" s="28">
        <v>4073</v>
      </c>
      <c r="F891" s="26" t="str">
        <f t="shared" si="26"/>
        <v>VEH4073</v>
      </c>
      <c r="G891" s="29">
        <f>VLOOKUP(Sector_Cust_Loc!D891,Customer!$D$2:$I$821,6,FALSE)</f>
        <v>1</v>
      </c>
      <c r="H891" s="30">
        <v>0</v>
      </c>
      <c r="I891" s="30">
        <v>0</v>
      </c>
    </row>
    <row r="892" spans="1:9">
      <c r="A892" s="40" t="s">
        <v>949</v>
      </c>
      <c r="B892" s="48" t="str">
        <f>VLOOKUP(A892,'GPCM-Cust'!$A$2:$C$874,3,FALSE)</f>
        <v>VEH</v>
      </c>
      <c r="C892" s="40" t="s">
        <v>263</v>
      </c>
      <c r="D892" s="41" t="str">
        <f t="shared" si="27"/>
        <v>VEHMXSCM - MXSC</v>
      </c>
      <c r="E892" s="28">
        <v>4072</v>
      </c>
      <c r="F892" s="26" t="str">
        <f t="shared" si="26"/>
        <v>VEH4072</v>
      </c>
      <c r="G892" s="29">
        <f>VLOOKUP(Sector_Cust_Loc!D892,Customer!$D$2:$I$821,6,FALSE)</f>
        <v>1</v>
      </c>
      <c r="H892" s="30">
        <v>0</v>
      </c>
      <c r="I892" s="30">
        <v>0</v>
      </c>
    </row>
    <row r="893" spans="1:9">
      <c r="A893" s="40" t="s">
        <v>950</v>
      </c>
      <c r="B893" s="48" t="str">
        <f>VLOOKUP(A893,'GPCM-Cust'!$A$2:$C$874,3,FALSE)</f>
        <v>VEH</v>
      </c>
      <c r="C893" s="40" t="s">
        <v>265</v>
      </c>
      <c r="D893" s="41" t="str">
        <f t="shared" si="27"/>
        <v>VEHMXSEM - MXSE</v>
      </c>
      <c r="E893" s="28">
        <v>4119</v>
      </c>
      <c r="F893" s="26" t="str">
        <f t="shared" si="26"/>
        <v>VEH4119</v>
      </c>
      <c r="G893" s="29" t="e">
        <f>VLOOKUP(Sector_Cust_Loc!D893,Customer!$D$2:$I$821,6,FALSE)</f>
        <v>#N/A</v>
      </c>
      <c r="H893" s="30">
        <v>0</v>
      </c>
      <c r="I893" s="30">
        <v>0</v>
      </c>
    </row>
    <row r="894" spans="1:9">
      <c r="A894" s="40" t="s">
        <v>951</v>
      </c>
      <c r="B894" s="48" t="str">
        <f>VLOOKUP(A894,'GPCM-Cust'!$A$2:$C$874,3,FALSE)</f>
        <v>VEH</v>
      </c>
      <c r="C894" s="40" t="s">
        <v>267</v>
      </c>
      <c r="D894" s="41" t="str">
        <f t="shared" si="27"/>
        <v>VEHMXSWM - MXSW</v>
      </c>
      <c r="E894" s="28">
        <v>4118</v>
      </c>
      <c r="F894" s="26" t="str">
        <f t="shared" si="26"/>
        <v>VEH4118</v>
      </c>
      <c r="G894" s="29" t="e">
        <f>VLOOKUP(Sector_Cust_Loc!D894,Customer!$D$2:$I$821,6,FALSE)</f>
        <v>#N/A</v>
      </c>
      <c r="H894" s="30">
        <v>0</v>
      </c>
      <c r="I894" s="30">
        <v>0</v>
      </c>
    </row>
    <row r="895" spans="1:9">
      <c r="A895" s="40" t="s">
        <v>952</v>
      </c>
      <c r="B895" s="48" t="str">
        <f>VLOOKUP(A895,'GPCM-Cust'!$A$2:$C$874,3,FALSE)</f>
        <v>VEH</v>
      </c>
      <c r="C895" s="40" t="s">
        <v>93</v>
      </c>
      <c r="D895" s="41" t="str">
        <f t="shared" si="27"/>
        <v>VEHMXYUM - MXYU</v>
      </c>
      <c r="E895" s="28">
        <v>4114</v>
      </c>
      <c r="F895" s="26" t="str">
        <f t="shared" si="26"/>
        <v>VEH4114</v>
      </c>
      <c r="G895" s="29" t="e">
        <f>VLOOKUP(Sector_Cust_Loc!D895,Customer!$D$2:$I$821,6,FALSE)</f>
        <v>#N/A</v>
      </c>
      <c r="H895" s="30">
        <v>0</v>
      </c>
      <c r="I895" s="30">
        <v>0</v>
      </c>
    </row>
  </sheetData>
  <autoFilter ref="A1:I895" xr:uid="{06525BC9-ACE6-4E50-A391-AB7CDFF19F22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24AB-4A43-4D79-9436-C6B013D6886B}">
  <sheetPr>
    <tabColor theme="5" tint="0.59999389629810485"/>
  </sheetPr>
  <dimension ref="A1:P821"/>
  <sheetViews>
    <sheetView zoomScaleNormal="100" workbookViewId="0">
      <selection activeCell="M33" sqref="M33"/>
    </sheetView>
  </sheetViews>
  <sheetFormatPr defaultRowHeight="14.5"/>
  <cols>
    <col min="2" max="2" width="13.7265625" customWidth="1"/>
    <col min="4" max="4" width="23" customWidth="1"/>
    <col min="6" max="6" width="16" customWidth="1"/>
    <col min="8" max="8" width="21.81640625" customWidth="1"/>
    <col min="9" max="9" width="18.26953125" customWidth="1"/>
    <col min="13" max="13" width="10.453125" customWidth="1"/>
  </cols>
  <sheetData>
    <row r="1" spans="1:16">
      <c r="A1" s="12" t="s">
        <v>0</v>
      </c>
      <c r="B1" s="12" t="s">
        <v>954</v>
      </c>
      <c r="C1" s="12" t="s">
        <v>1</v>
      </c>
      <c r="D1" s="12" t="s">
        <v>1999</v>
      </c>
      <c r="E1" s="14" t="s">
        <v>1400</v>
      </c>
      <c r="F1" s="14" t="s">
        <v>955</v>
      </c>
      <c r="G1" s="12" t="s">
        <v>957</v>
      </c>
      <c r="H1" s="6" t="s">
        <v>1992</v>
      </c>
      <c r="I1" s="6" t="s">
        <v>1997</v>
      </c>
      <c r="M1" t="s">
        <v>1175</v>
      </c>
      <c r="N1" t="s">
        <v>961</v>
      </c>
      <c r="O1" t="s">
        <v>1558</v>
      </c>
      <c r="P1" t="s">
        <v>1773</v>
      </c>
    </row>
    <row r="2" spans="1:16">
      <c r="A2" s="13" t="s">
        <v>941</v>
      </c>
      <c r="B2" s="13" t="s">
        <v>959</v>
      </c>
      <c r="C2" s="13" t="s">
        <v>251</v>
      </c>
      <c r="D2" s="13" t="str">
        <f>CONCATENATE(A2,C2)</f>
        <v>VEH163M - SALB</v>
      </c>
      <c r="E2" s="13" t="str">
        <f>VLOOKUP([1]Customer!C2,'Location Unique Code'!$A$2:$H$113,8,FALSE)</f>
        <v>AB</v>
      </c>
      <c r="F2" s="13" t="str">
        <f>VLOOKUP(C2,'Location Unique Code'!$A$2:$B$113,2,FALSE)</f>
        <v>Alberta (South)</v>
      </c>
      <c r="G2" s="13" t="s">
        <v>961</v>
      </c>
      <c r="H2" s="13" t="str">
        <f>CONCATENATE(B2,"-",F2)</f>
        <v>AB:VEH  Mkt-Alberta (South)</v>
      </c>
      <c r="I2" s="25">
        <f>VLOOKUP(H2,SubShare_All!$E$2:$F$698,2,FALSE)</f>
        <v>1</v>
      </c>
      <c r="K2" t="s">
        <v>1175</v>
      </c>
      <c r="L2" t="s">
        <v>958</v>
      </c>
      <c r="M2">
        <f t="shared" ref="M2:M33" si="0">SUMIFS($I$2:$I$821,$E$2:$E$821,L2,$G$2:$G$821,$K$2)</f>
        <v>1</v>
      </c>
      <c r="N2">
        <f t="shared" ref="N2:N33" si="1">SUMIFS($I$2:$I$821,$E$2:$E$821,L2,$G$2:$G$821,$K$3)</f>
        <v>1</v>
      </c>
      <c r="O2">
        <f t="shared" ref="O2:O33" si="2">SUMIFS($I$2:$I$821,$E$2:$E$821,L2,$G$2:$G$821,$K$4)</f>
        <v>1</v>
      </c>
      <c r="P2">
        <f t="shared" ref="P2:P33" si="3">SUMIFS($I$2:$I$821,$E$2:$E$821,L2,$G$2:$G$821,$P$1)</f>
        <v>1</v>
      </c>
    </row>
    <row r="3" spans="1:16" ht="21.5">
      <c r="A3" s="13" t="s">
        <v>386</v>
      </c>
      <c r="B3" s="13" t="s">
        <v>1550</v>
      </c>
      <c r="C3" s="13" t="s">
        <v>385</v>
      </c>
      <c r="D3" s="13" t="str">
        <f t="shared" ref="D3:D66" si="4">CONCATENATE(A3,C3)</f>
        <v>EXP002M - JAPAN</v>
      </c>
      <c r="E3" s="13" t="str">
        <f>VLOOKUP([1]Customer!C3,'Location Unique Code'!$A$2:$H$113,8,FALSE)</f>
        <v>JAPAN</v>
      </c>
      <c r="F3" s="13" t="str">
        <f>VLOOKUP(C3,'Location Unique Code'!$A$2:$B$113,2,FALSE)</f>
        <v>Japan</v>
      </c>
      <c r="G3" s="13" t="s">
        <v>1549</v>
      </c>
      <c r="H3" s="13" t="str">
        <f t="shared" ref="H3:H66" si="5">CONCATENATE(B3,"-",F3)</f>
        <v>AK Valdez LNG Exports-Japan</v>
      </c>
      <c r="I3" s="25" t="e">
        <f>VLOOKUP(H3,SubShare_All!$E$2:$F$698,2,FALSE)</f>
        <v>#N/A</v>
      </c>
      <c r="K3" t="s">
        <v>961</v>
      </c>
      <c r="L3" t="s">
        <v>1455</v>
      </c>
      <c r="M3">
        <f t="shared" si="0"/>
        <v>0</v>
      </c>
      <c r="N3">
        <f t="shared" si="1"/>
        <v>0</v>
      </c>
      <c r="O3">
        <f t="shared" si="2"/>
        <v>0</v>
      </c>
      <c r="P3">
        <f t="shared" si="3"/>
        <v>0</v>
      </c>
    </row>
    <row r="4" spans="1:16" ht="21.5">
      <c r="A4" s="13" t="s">
        <v>9</v>
      </c>
      <c r="B4" s="13" t="s">
        <v>1347</v>
      </c>
      <c r="C4" s="13" t="s">
        <v>10</v>
      </c>
      <c r="D4" s="13" t="str">
        <f t="shared" si="4"/>
        <v>COM002M - STHN - AL</v>
      </c>
      <c r="E4" s="13" t="str">
        <f>VLOOKUP([1]Customer!C4,'Location Unique Code'!$A$2:$H$113,8,FALSE)</f>
        <v>AL</v>
      </c>
      <c r="F4" s="13" t="str">
        <f>VLOOKUP(C4,'Location Unique Code'!$A$2:$B$113,2,FALSE)</f>
        <v>Alabama</v>
      </c>
      <c r="G4" s="13" t="s">
        <v>1175</v>
      </c>
      <c r="H4" s="13" t="str">
        <f t="shared" si="5"/>
        <v>Alabama Gas Corp. (Alagasco): COM-Alabama</v>
      </c>
      <c r="I4" s="25">
        <f>VLOOKUP(H4,SubShare_All!$E$2:$F$698,2,FALSE)</f>
        <v>0.56214190035323797</v>
      </c>
      <c r="K4" t="s">
        <v>1558</v>
      </c>
      <c r="L4" t="s">
        <v>962</v>
      </c>
      <c r="M4">
        <f t="shared" si="0"/>
        <v>1.0000000000000007</v>
      </c>
      <c r="N4">
        <f t="shared" si="1"/>
        <v>1</v>
      </c>
      <c r="O4">
        <f t="shared" si="2"/>
        <v>1</v>
      </c>
      <c r="P4">
        <f t="shared" si="3"/>
        <v>0.99999999999999956</v>
      </c>
    </row>
    <row r="5" spans="1:16" ht="21.5">
      <c r="A5" s="13" t="s">
        <v>650</v>
      </c>
      <c r="B5" s="13" t="s">
        <v>1774</v>
      </c>
      <c r="C5" s="13" t="s">
        <v>10</v>
      </c>
      <c r="D5" s="13" t="str">
        <f t="shared" si="4"/>
        <v>RES002M - STHN - AL</v>
      </c>
      <c r="E5" s="13" t="str">
        <f>VLOOKUP([1]Customer!C5,'Location Unique Code'!$A$2:$H$113,8,FALSE)</f>
        <v>AL</v>
      </c>
      <c r="F5" s="13" t="str">
        <f>VLOOKUP(C5,'Location Unique Code'!$A$2:$B$113,2,FALSE)</f>
        <v>Alabama</v>
      </c>
      <c r="G5" s="13" t="s">
        <v>1773</v>
      </c>
      <c r="H5" s="13" t="str">
        <f t="shared" si="5"/>
        <v>Alabama Gas Corp. (Alagasco): RES-Alabama</v>
      </c>
      <c r="I5" s="25">
        <f>VLOOKUP(H5,SubShare_All!$E$2:$F$698,2,FALSE)</f>
        <v>0.58766077021902097</v>
      </c>
      <c r="K5" t="s">
        <v>1773</v>
      </c>
      <c r="L5" t="s">
        <v>1411</v>
      </c>
      <c r="M5">
        <f t="shared" si="0"/>
        <v>0.15746302497529999</v>
      </c>
      <c r="N5">
        <f t="shared" si="1"/>
        <v>0</v>
      </c>
      <c r="O5">
        <f t="shared" si="2"/>
        <v>1</v>
      </c>
      <c r="P5">
        <f t="shared" si="3"/>
        <v>1.0000000000000002</v>
      </c>
    </row>
    <row r="6" spans="1:16" ht="21.5">
      <c r="A6" s="13" t="s">
        <v>589</v>
      </c>
      <c r="B6" s="13" t="s">
        <v>1715</v>
      </c>
      <c r="C6" s="13" t="s">
        <v>10</v>
      </c>
      <c r="D6" s="13" t="str">
        <f t="shared" si="4"/>
        <v>MK151M - STHN - AL</v>
      </c>
      <c r="E6" s="13" t="str">
        <f>VLOOKUP([1]Customer!C6,'Location Unique Code'!$A$2:$H$113,8,FALSE)</f>
        <v>AL</v>
      </c>
      <c r="F6" s="13" t="str">
        <f>VLOOKUP(C6,'Location Unique Code'!$A$2:$B$113,2,FALSE)</f>
        <v>Alabama</v>
      </c>
      <c r="G6" s="13" t="s">
        <v>1540</v>
      </c>
      <c r="H6" s="13" t="str">
        <f t="shared" si="5"/>
        <v>Alabama Power: Gas-fired Gen-Alabama</v>
      </c>
      <c r="I6" s="25" t="e">
        <f>VLOOKUP(H6,SubShare_All!$E$2:$F$698,2,FALSE)</f>
        <v>#N/A</v>
      </c>
      <c r="L6" t="s">
        <v>1006</v>
      </c>
      <c r="M6">
        <f t="shared" si="0"/>
        <v>1.0000000000000002</v>
      </c>
      <c r="N6">
        <f t="shared" si="1"/>
        <v>1</v>
      </c>
      <c r="O6">
        <f t="shared" si="2"/>
        <v>1</v>
      </c>
      <c r="P6">
        <f t="shared" si="3"/>
        <v>0.99999999999999978</v>
      </c>
    </row>
    <row r="7" spans="1:16" ht="21.5">
      <c r="A7" s="13" t="s">
        <v>466</v>
      </c>
      <c r="B7" s="13" t="s">
        <v>1603</v>
      </c>
      <c r="C7" s="13" t="s">
        <v>10</v>
      </c>
      <c r="D7" s="13" t="str">
        <f t="shared" si="4"/>
        <v>IND094M - STHN - AL</v>
      </c>
      <c r="E7" s="13" t="str">
        <f>VLOOKUP([1]Customer!C7,'Location Unique Code'!$A$2:$H$113,8,FALSE)</f>
        <v>AL</v>
      </c>
      <c r="F7" s="13" t="str">
        <f>VLOOKUP(C7,'Location Unique Code'!$A$2:$B$113,2,FALSE)</f>
        <v>Alabama</v>
      </c>
      <c r="G7" s="13" t="s">
        <v>1558</v>
      </c>
      <c r="H7" s="13" t="str">
        <f t="shared" si="5"/>
        <v>Alabama: Ind Gas Mkt-Alabama</v>
      </c>
      <c r="I7" s="25">
        <f>VLOOKUP(H7,SubShare_All!$E$2:$F$698,2,FALSE)</f>
        <v>1</v>
      </c>
      <c r="L7" t="s">
        <v>1060</v>
      </c>
      <c r="M7">
        <f t="shared" si="0"/>
        <v>0.99999999999999967</v>
      </c>
      <c r="N7">
        <f t="shared" si="1"/>
        <v>1</v>
      </c>
      <c r="O7">
        <f t="shared" si="2"/>
        <v>1</v>
      </c>
      <c r="P7">
        <f t="shared" si="3"/>
        <v>0.99999999999999967</v>
      </c>
    </row>
    <row r="8" spans="1:16" ht="31.5">
      <c r="A8" s="13" t="s">
        <v>268</v>
      </c>
      <c r="B8" s="13" t="s">
        <v>1351</v>
      </c>
      <c r="C8" s="13" t="s">
        <v>10</v>
      </c>
      <c r="D8" s="13" t="str">
        <f t="shared" si="4"/>
        <v>COMx01M - STHN - AL</v>
      </c>
      <c r="E8" s="13" t="str">
        <f>VLOOKUP([1]Customer!C8,'Location Unique Code'!$A$2:$H$113,8,FALSE)</f>
        <v>AL</v>
      </c>
      <c r="F8" s="13" t="str">
        <f>VLOOKUP(C8,'Location Unique Code'!$A$2:$B$113,2,FALSE)</f>
        <v>Alabama</v>
      </c>
      <c r="G8" s="13" t="s">
        <v>1175</v>
      </c>
      <c r="H8" s="13" t="str">
        <f t="shared" si="5"/>
        <v>Alabama: Other LDC Gas Sales: COM-Alabama</v>
      </c>
      <c r="I8" s="25">
        <f>VLOOKUP(H8,SubShare_All!$E$2:$F$698,2,FALSE)</f>
        <v>0.26581508184206698</v>
      </c>
      <c r="L8" t="s">
        <v>965</v>
      </c>
      <c r="M8">
        <f t="shared" si="0"/>
        <v>1</v>
      </c>
      <c r="N8">
        <f t="shared" si="1"/>
        <v>1</v>
      </c>
      <c r="O8">
        <f t="shared" si="2"/>
        <v>1</v>
      </c>
      <c r="P8">
        <f t="shared" si="3"/>
        <v>1</v>
      </c>
    </row>
    <row r="9" spans="1:16" ht="31.5">
      <c r="A9" s="13" t="s">
        <v>817</v>
      </c>
      <c r="B9" s="13" t="s">
        <v>1940</v>
      </c>
      <c r="C9" s="13" t="s">
        <v>10</v>
      </c>
      <c r="D9" s="13" t="str">
        <f t="shared" si="4"/>
        <v>RESx01M - STHN - AL</v>
      </c>
      <c r="E9" s="13" t="str">
        <f>VLOOKUP([1]Customer!C9,'Location Unique Code'!$A$2:$H$113,8,FALSE)</f>
        <v>AL</v>
      </c>
      <c r="F9" s="13" t="str">
        <f>VLOOKUP(C9,'Location Unique Code'!$A$2:$B$113,2,FALSE)</f>
        <v>Alabama</v>
      </c>
      <c r="G9" s="13" t="s">
        <v>1773</v>
      </c>
      <c r="H9" s="13" t="str">
        <f t="shared" si="5"/>
        <v>Alabama: Other LDC Gas Sales: RES-Alabama</v>
      </c>
      <c r="I9" s="25">
        <f>VLOOKUP(H9,SubShare_All!$E$2:$F$698,2,FALSE)</f>
        <v>0.24281266445414901</v>
      </c>
      <c r="L9" t="s">
        <v>968</v>
      </c>
      <c r="M9">
        <f t="shared" si="0"/>
        <v>1</v>
      </c>
      <c r="N9">
        <f t="shared" si="1"/>
        <v>1</v>
      </c>
      <c r="O9">
        <f t="shared" si="2"/>
        <v>1</v>
      </c>
      <c r="P9">
        <f t="shared" si="3"/>
        <v>0.99999999999999978</v>
      </c>
    </row>
    <row r="10" spans="1:16" ht="21.5">
      <c r="A10" s="13" t="s">
        <v>908</v>
      </c>
      <c r="B10" s="13" t="s">
        <v>963</v>
      </c>
      <c r="C10" s="13" t="s">
        <v>10</v>
      </c>
      <c r="D10" s="13" t="str">
        <f t="shared" si="4"/>
        <v>VEH094M - STHN - AL</v>
      </c>
      <c r="E10" s="13" t="str">
        <f>VLOOKUP([1]Customer!C10,'Location Unique Code'!$A$2:$H$113,8,FALSE)</f>
        <v>AL</v>
      </c>
      <c r="F10" s="13" t="str">
        <f>VLOOKUP(C10,'Location Unique Code'!$A$2:$B$113,2,FALSE)</f>
        <v>Alabama</v>
      </c>
      <c r="G10" s="13" t="s">
        <v>961</v>
      </c>
      <c r="H10" s="13" t="str">
        <f t="shared" si="5"/>
        <v>Alabama: veh Gas Mkt-Alabama</v>
      </c>
      <c r="I10" s="25">
        <f>VLOOKUP(H10,SubShare_All!$E$2:$F$698,2,FALSE)</f>
        <v>1</v>
      </c>
      <c r="L10" t="s">
        <v>998</v>
      </c>
      <c r="M10">
        <f t="shared" si="0"/>
        <v>0.99999999999999956</v>
      </c>
      <c r="N10">
        <f t="shared" si="1"/>
        <v>1</v>
      </c>
      <c r="O10">
        <f t="shared" si="2"/>
        <v>1</v>
      </c>
      <c r="P10">
        <f t="shared" si="3"/>
        <v>1.0000000000000007</v>
      </c>
    </row>
    <row r="11" spans="1:16" ht="31.5">
      <c r="A11" s="13" t="s">
        <v>532</v>
      </c>
      <c r="B11" s="13" t="s">
        <v>1660</v>
      </c>
      <c r="C11" s="13" t="s">
        <v>8</v>
      </c>
      <c r="D11" s="13" t="str">
        <f t="shared" si="4"/>
        <v>LPF001M - ALASKA</v>
      </c>
      <c r="E11" s="13" t="str">
        <f>VLOOKUP([1]Customer!C11,'Location Unique Code'!$A$2:$H$113,8,FALSE)</f>
        <v>AK</v>
      </c>
      <c r="F11" s="13" t="str">
        <f>VLOOKUP(C11,'Location Unique Code'!$A$2:$B$113,2,FALSE)</f>
        <v>Alaska</v>
      </c>
      <c r="G11" s="13" t="s">
        <v>1661</v>
      </c>
      <c r="H11" s="13" t="str">
        <f t="shared" si="5"/>
        <v>Alaska, Northern: Industrial Gas Market-Alaska</v>
      </c>
      <c r="I11" s="25" t="e">
        <f>VLOOKUP(H11,SubShare_All!$E$2:$F$698,2,FALSE)</f>
        <v>#N/A</v>
      </c>
      <c r="L11" t="s">
        <v>1020</v>
      </c>
      <c r="M11">
        <f t="shared" si="0"/>
        <v>0.99999999999999978</v>
      </c>
      <c r="N11">
        <f t="shared" si="1"/>
        <v>1</v>
      </c>
      <c r="O11">
        <f t="shared" si="2"/>
        <v>1</v>
      </c>
      <c r="P11">
        <f t="shared" si="3"/>
        <v>0.99999999999999956</v>
      </c>
    </row>
    <row r="12" spans="1:16" ht="21.5">
      <c r="A12" s="13" t="s">
        <v>421</v>
      </c>
      <c r="B12" s="13" t="s">
        <v>1557</v>
      </c>
      <c r="C12" s="13" t="s">
        <v>8</v>
      </c>
      <c r="D12" s="13" t="str">
        <f t="shared" si="4"/>
        <v>IND000M - ALASKA</v>
      </c>
      <c r="E12" s="13" t="str">
        <f>VLOOKUP([1]Customer!C12,'Location Unique Code'!$A$2:$H$113,8,FALSE)</f>
        <v>AK</v>
      </c>
      <c r="F12" s="13" t="str">
        <f>VLOOKUP(C12,'Location Unique Code'!$A$2:$B$113,2,FALSE)</f>
        <v>Alaska</v>
      </c>
      <c r="G12" s="13" t="s">
        <v>1558</v>
      </c>
      <c r="H12" s="13" t="str">
        <f t="shared" si="5"/>
        <v>Alaska, Southern: Ind Gas Mkt-Alaska</v>
      </c>
      <c r="I12" s="25">
        <f>VLOOKUP(H12,SubShare_All!$E$2:$F$698,2,FALSE)</f>
        <v>1</v>
      </c>
      <c r="L12" t="s">
        <v>1023</v>
      </c>
      <c r="M12">
        <f t="shared" si="0"/>
        <v>1</v>
      </c>
      <c r="N12">
        <f t="shared" si="1"/>
        <v>1.0000000000000007</v>
      </c>
      <c r="O12">
        <f t="shared" si="2"/>
        <v>0.99999999999999989</v>
      </c>
      <c r="P12">
        <f t="shared" si="3"/>
        <v>0.99990000000000001</v>
      </c>
    </row>
    <row r="13" spans="1:16" ht="21.5">
      <c r="A13" s="13" t="s">
        <v>333</v>
      </c>
      <c r="B13" s="13" t="s">
        <v>1539</v>
      </c>
      <c r="C13" s="13" t="s">
        <v>8</v>
      </c>
      <c r="D13" s="13" t="str">
        <f t="shared" si="4"/>
        <v>ELC000M - ALASKA</v>
      </c>
      <c r="E13" s="13" t="str">
        <f>VLOOKUP([1]Customer!C13,'Location Unique Code'!$A$2:$H$113,8,FALSE)</f>
        <v>AK</v>
      </c>
      <c r="F13" s="13" t="str">
        <f>VLOOKUP(C13,'Location Unique Code'!$A$2:$B$113,2,FALSE)</f>
        <v>Alaska</v>
      </c>
      <c r="G13" s="13" t="s">
        <v>1540</v>
      </c>
      <c r="H13" s="13" t="str">
        <f t="shared" si="5"/>
        <v>Alaska: Gas-fired Gen-Alaska</v>
      </c>
      <c r="I13" s="25" t="e">
        <f>VLOOKUP(H13,SubShare_All!$E$2:$F$698,2,FALSE)</f>
        <v>#N/A</v>
      </c>
      <c r="L13" t="s">
        <v>1017</v>
      </c>
      <c r="M13">
        <f t="shared" si="0"/>
        <v>1.0000000000000007</v>
      </c>
      <c r="N13">
        <f t="shared" si="1"/>
        <v>1</v>
      </c>
      <c r="O13">
        <f t="shared" si="2"/>
        <v>1</v>
      </c>
      <c r="P13">
        <f t="shared" si="3"/>
        <v>0.99999999999999956</v>
      </c>
    </row>
    <row r="14" spans="1:16" ht="21.5">
      <c r="A14" s="13" t="s">
        <v>384</v>
      </c>
      <c r="B14" s="13" t="s">
        <v>1548</v>
      </c>
      <c r="C14" s="13" t="s">
        <v>385</v>
      </c>
      <c r="D14" s="13" t="str">
        <f t="shared" si="4"/>
        <v>EXP000M - JAPAN</v>
      </c>
      <c r="E14" s="13" t="str">
        <f>VLOOKUP([1]Customer!C14,'Location Unique Code'!$A$2:$H$113,8,FALSE)</f>
        <v>JAPAN</v>
      </c>
      <c r="F14" s="13" t="str">
        <f>VLOOKUP(C14,'Location Unique Code'!$A$2:$B$113,2,FALSE)</f>
        <v>Japan</v>
      </c>
      <c r="G14" s="13" t="s">
        <v>1549</v>
      </c>
      <c r="H14" s="13" t="str">
        <f t="shared" si="5"/>
        <v>Alaska: LNG Exports-Japan</v>
      </c>
      <c r="I14" s="25" t="e">
        <f>VLOOKUP(H14,SubShare_All!$E$2:$F$698,2,FALSE)</f>
        <v>#N/A</v>
      </c>
      <c r="L14" t="s">
        <v>1057</v>
      </c>
      <c r="M14">
        <f t="shared" si="0"/>
        <v>0.99999999999999989</v>
      </c>
      <c r="N14">
        <f t="shared" si="1"/>
        <v>1</v>
      </c>
      <c r="O14">
        <f t="shared" si="2"/>
        <v>1</v>
      </c>
      <c r="P14">
        <f t="shared" si="3"/>
        <v>1.0000000000000002</v>
      </c>
    </row>
    <row r="15" spans="1:16" ht="21.5">
      <c r="A15" s="13" t="s">
        <v>300</v>
      </c>
      <c r="B15" s="13" t="s">
        <v>1174</v>
      </c>
      <c r="C15" s="13" t="s">
        <v>8</v>
      </c>
      <c r="D15" s="13" t="str">
        <f t="shared" si="4"/>
        <v>COMx44M - ALASKA</v>
      </c>
      <c r="E15" s="13" t="str">
        <f>VLOOKUP([1]Customer!C15,'Location Unique Code'!$A$2:$H$113,8,FALSE)</f>
        <v>AK</v>
      </c>
      <c r="F15" s="13" t="str">
        <f>VLOOKUP(C15,'Location Unique Code'!$A$2:$B$113,2,FALSE)</f>
        <v>Alaska</v>
      </c>
      <c r="G15" s="13" t="s">
        <v>1175</v>
      </c>
      <c r="H15" s="13" t="str">
        <f t="shared" si="5"/>
        <v>Alaska: Other LDC Gas Sales: COM-Alaska</v>
      </c>
      <c r="I15" s="25">
        <f>VLOOKUP(H15,SubShare_All!$E$2:$F$698,2,FALSE)</f>
        <v>0.15746302497529999</v>
      </c>
      <c r="L15" t="s">
        <v>979</v>
      </c>
      <c r="M15">
        <f t="shared" si="0"/>
        <v>0.99999999999999967</v>
      </c>
      <c r="N15">
        <f t="shared" si="1"/>
        <v>1</v>
      </c>
      <c r="O15">
        <f t="shared" si="2"/>
        <v>1</v>
      </c>
      <c r="P15">
        <f t="shared" si="3"/>
        <v>0.99999999999999967</v>
      </c>
    </row>
    <row r="16" spans="1:16" ht="21.5">
      <c r="A16" s="13" t="s">
        <v>848</v>
      </c>
      <c r="B16" s="13" t="s">
        <v>1971</v>
      </c>
      <c r="C16" s="13" t="s">
        <v>8</v>
      </c>
      <c r="D16" s="13" t="str">
        <f t="shared" si="4"/>
        <v>RESx44M - ALASKA</v>
      </c>
      <c r="E16" s="13" t="str">
        <f>VLOOKUP([1]Customer!C16,'Location Unique Code'!$A$2:$H$113,8,FALSE)</f>
        <v>AK</v>
      </c>
      <c r="F16" s="13" t="str">
        <f>VLOOKUP(C16,'Location Unique Code'!$A$2:$B$113,2,FALSE)</f>
        <v>Alaska</v>
      </c>
      <c r="G16" s="13" t="s">
        <v>1773</v>
      </c>
      <c r="H16" s="13" t="str">
        <f t="shared" si="5"/>
        <v>Alaska: Other LDC Gas Sales: RES-Alaska</v>
      </c>
      <c r="I16" s="25">
        <f>VLOOKUP(H16,SubShare_All!$E$2:$F$698,2,FALSE)</f>
        <v>1.2830409318147201E-2</v>
      </c>
      <c r="L16" t="s">
        <v>1001</v>
      </c>
      <c r="M16">
        <f t="shared" si="0"/>
        <v>0.99999999999999956</v>
      </c>
      <c r="N16">
        <f t="shared" si="1"/>
        <v>1</v>
      </c>
      <c r="O16">
        <f t="shared" si="2"/>
        <v>1</v>
      </c>
      <c r="P16">
        <f t="shared" si="3"/>
        <v>1.0000000000000009</v>
      </c>
    </row>
    <row r="17" spans="1:16" ht="21.5">
      <c r="A17" s="13" t="s">
        <v>645</v>
      </c>
      <c r="B17" s="13" t="s">
        <v>1770</v>
      </c>
      <c r="C17" s="13" t="s">
        <v>646</v>
      </c>
      <c r="D17" s="13" t="str">
        <f t="shared" si="4"/>
        <v>OIL001M - NALB</v>
      </c>
      <c r="E17" s="13" t="str">
        <f>VLOOKUP([1]Customer!C17,'Location Unique Code'!$A$2:$H$113,8,FALSE)</f>
        <v>AB</v>
      </c>
      <c r="F17" s="13" t="str">
        <f>VLOOKUP(C17,'Location Unique Code'!$A$2:$B$113,2,FALSE)</f>
        <v>Alberta (North)</v>
      </c>
      <c r="G17" s="13" t="s">
        <v>1558</v>
      </c>
      <c r="H17" s="13" t="str">
        <f t="shared" si="5"/>
        <v>Alberta (Northern): Ind Gas Mkt-Alberta (North)</v>
      </c>
      <c r="I17" s="25">
        <f>VLOOKUP(H17,SubShare_All!$E$2:$F$698,2,FALSE)</f>
        <v>0.45</v>
      </c>
      <c r="L17" t="s">
        <v>1158</v>
      </c>
      <c r="M17">
        <f t="shared" si="0"/>
        <v>0.99999996999999996</v>
      </c>
      <c r="N17">
        <f t="shared" si="1"/>
        <v>1</v>
      </c>
      <c r="O17">
        <f t="shared" si="2"/>
        <v>1</v>
      </c>
      <c r="P17">
        <f t="shared" si="3"/>
        <v>0.99999999999999967</v>
      </c>
    </row>
    <row r="18" spans="1:16" ht="21.5">
      <c r="A18" s="13" t="s">
        <v>604</v>
      </c>
      <c r="B18" s="13" t="s">
        <v>1730</v>
      </c>
      <c r="C18" s="13" t="s">
        <v>251</v>
      </c>
      <c r="D18" s="13" t="str">
        <f t="shared" si="4"/>
        <v>MK200M - SALB</v>
      </c>
      <c r="E18" s="13" t="str">
        <f>VLOOKUP([1]Customer!C18,'Location Unique Code'!$A$2:$H$113,8,FALSE)</f>
        <v>AB</v>
      </c>
      <c r="F18" s="13" t="str">
        <f>VLOOKUP(C18,'Location Unique Code'!$A$2:$B$113,2,FALSE)</f>
        <v>Alberta (South)</v>
      </c>
      <c r="G18" s="13" t="s">
        <v>1540</v>
      </c>
      <c r="H18" s="13" t="str">
        <f t="shared" si="5"/>
        <v>Alberta (Southern): Gas-fired Gen-Alberta (South)</v>
      </c>
      <c r="I18" s="25" t="e">
        <f>VLOOKUP(H18,SubShare_All!$E$2:$F$698,2,FALSE)</f>
        <v>#N/A</v>
      </c>
      <c r="L18" t="s">
        <v>1111</v>
      </c>
      <c r="M18">
        <f t="shared" si="0"/>
        <v>0.99999999999999956</v>
      </c>
      <c r="N18">
        <f t="shared" si="1"/>
        <v>1</v>
      </c>
      <c r="O18">
        <f t="shared" si="2"/>
        <v>1</v>
      </c>
      <c r="P18">
        <f t="shared" si="3"/>
        <v>0.99999999999999978</v>
      </c>
    </row>
    <row r="19" spans="1:16" ht="21.5">
      <c r="A19" s="13" t="s">
        <v>492</v>
      </c>
      <c r="B19" s="13" t="s">
        <v>1621</v>
      </c>
      <c r="C19" s="13" t="s">
        <v>251</v>
      </c>
      <c r="D19" s="13" t="str">
        <f t="shared" si="4"/>
        <v>IND126M - SALB</v>
      </c>
      <c r="E19" s="13" t="str">
        <f>VLOOKUP([1]Customer!C19,'Location Unique Code'!$A$2:$H$113,8,FALSE)</f>
        <v>AB</v>
      </c>
      <c r="F19" s="13" t="str">
        <f>VLOOKUP(C19,'Location Unique Code'!$A$2:$B$113,2,FALSE)</f>
        <v>Alberta (South)</v>
      </c>
      <c r="G19" s="13" t="s">
        <v>1558</v>
      </c>
      <c r="H19" s="13" t="str">
        <f t="shared" si="5"/>
        <v>Alberta (Southern): Ind Gas Mkt-Alberta (South)</v>
      </c>
      <c r="I19" s="25">
        <f>VLOOKUP(H19,SubShare_All!$E$2:$F$698,2,FALSE)</f>
        <v>0.55000000000000004</v>
      </c>
      <c r="L19" t="s">
        <v>1033</v>
      </c>
      <c r="M19">
        <f t="shared" si="0"/>
        <v>1.0000000000000002</v>
      </c>
      <c r="N19">
        <f t="shared" si="1"/>
        <v>1</v>
      </c>
      <c r="O19">
        <f t="shared" si="2"/>
        <v>1</v>
      </c>
      <c r="P19">
        <f t="shared" si="3"/>
        <v>1.0000000000000004</v>
      </c>
    </row>
    <row r="20" spans="1:16" ht="31.5">
      <c r="A20" s="13" t="s">
        <v>250</v>
      </c>
      <c r="B20" s="13" t="s">
        <v>1307</v>
      </c>
      <c r="C20" s="13" t="s">
        <v>251</v>
      </c>
      <c r="D20" s="13" t="str">
        <f t="shared" si="4"/>
        <v>COMC126M - SALB</v>
      </c>
      <c r="E20" s="13" t="str">
        <f>VLOOKUP([1]Customer!C20,'Location Unique Code'!$A$2:$H$113,8,FALSE)</f>
        <v>AB</v>
      </c>
      <c r="F20" s="13" t="str">
        <f>VLOOKUP(C20,'Location Unique Code'!$A$2:$B$113,2,FALSE)</f>
        <v>Alberta (South)</v>
      </c>
      <c r="G20" s="13" t="s">
        <v>1175</v>
      </c>
      <c r="H20" s="13" t="str">
        <f t="shared" si="5"/>
        <v>Alberta (Southern): Other LDC Gas Sales: COM-Alberta (South)</v>
      </c>
      <c r="I20" s="25">
        <f>VLOOKUP(H20,SubShare_All!$E$2:$F$698,2,FALSE)</f>
        <v>1</v>
      </c>
      <c r="L20" t="s">
        <v>1038</v>
      </c>
      <c r="M20">
        <f t="shared" si="0"/>
        <v>1.0000999999999998</v>
      </c>
      <c r="N20">
        <f t="shared" si="1"/>
        <v>1</v>
      </c>
      <c r="O20">
        <f t="shared" si="2"/>
        <v>0.99990000000000023</v>
      </c>
      <c r="P20">
        <f t="shared" si="3"/>
        <v>0.99999999999999944</v>
      </c>
    </row>
    <row r="21" spans="1:16" ht="31.5">
      <c r="A21" s="13" t="s">
        <v>808</v>
      </c>
      <c r="B21" s="13" t="s">
        <v>1931</v>
      </c>
      <c r="C21" s="13" t="s">
        <v>251</v>
      </c>
      <c r="D21" s="13" t="str">
        <f t="shared" si="4"/>
        <v>RESC126M - SALB</v>
      </c>
      <c r="E21" s="13" t="str">
        <f>VLOOKUP([1]Customer!C21,'Location Unique Code'!$A$2:$H$113,8,FALSE)</f>
        <v>AB</v>
      </c>
      <c r="F21" s="13" t="str">
        <f>VLOOKUP(C21,'Location Unique Code'!$A$2:$B$113,2,FALSE)</f>
        <v>Alberta (South)</v>
      </c>
      <c r="G21" s="13" t="s">
        <v>1773</v>
      </c>
      <c r="H21" s="13" t="str">
        <f t="shared" si="5"/>
        <v>Alberta (Southern): Other LDC Gas Sales: RES-Alberta (South)</v>
      </c>
      <c r="I21" s="25">
        <f>VLOOKUP(H21,SubShare_All!$E$2:$F$698,2,FALSE)</f>
        <v>1</v>
      </c>
      <c r="L21" t="s">
        <v>971</v>
      </c>
      <c r="M21">
        <f t="shared" si="0"/>
        <v>1</v>
      </c>
      <c r="N21">
        <f t="shared" si="1"/>
        <v>1</v>
      </c>
      <c r="O21">
        <f t="shared" si="2"/>
        <v>1</v>
      </c>
      <c r="P21">
        <f t="shared" si="3"/>
        <v>1</v>
      </c>
    </row>
    <row r="22" spans="1:16" ht="21.5">
      <c r="A22" s="13" t="s">
        <v>37</v>
      </c>
      <c r="B22" s="13" t="s">
        <v>1308</v>
      </c>
      <c r="C22" s="13" t="s">
        <v>38</v>
      </c>
      <c r="D22" s="13" t="str">
        <f t="shared" si="4"/>
        <v>COM059M - SCIL</v>
      </c>
      <c r="E22" s="13" t="str">
        <f>VLOOKUP([1]Customer!C22,'Location Unique Code'!$A$2:$H$113,8,FALSE)</f>
        <v>IL</v>
      </c>
      <c r="F22" s="13" t="str">
        <f>VLOOKUP(C22,'Location Unique Code'!$A$2:$B$113,2,FALSE)</f>
        <v>Illinois Southern</v>
      </c>
      <c r="G22" s="13" t="s">
        <v>1175</v>
      </c>
      <c r="H22" s="13" t="str">
        <f t="shared" si="5"/>
        <v>AmerenCILCO: COM-Illinois Southern</v>
      </c>
      <c r="I22" s="25">
        <f>VLOOKUP(H22,SubShare_All!$E$2:$F$698,2,FALSE)</f>
        <v>6.1733772304918361E-2</v>
      </c>
      <c r="L22" t="s">
        <v>974</v>
      </c>
      <c r="M22">
        <f t="shared" si="0"/>
        <v>1.0000000000000002</v>
      </c>
      <c r="N22">
        <f t="shared" si="1"/>
        <v>1</v>
      </c>
      <c r="O22">
        <f t="shared" si="2"/>
        <v>1.0001</v>
      </c>
      <c r="P22">
        <f t="shared" si="3"/>
        <v>0.99990000000000012</v>
      </c>
    </row>
    <row r="23" spans="1:16" ht="21.5">
      <c r="A23" s="13" t="s">
        <v>664</v>
      </c>
      <c r="B23" s="13" t="s">
        <v>1788</v>
      </c>
      <c r="C23" s="13" t="s">
        <v>38</v>
      </c>
      <c r="D23" s="13" t="str">
        <f t="shared" si="4"/>
        <v>RES059M - SCIL</v>
      </c>
      <c r="E23" s="13" t="str">
        <f>VLOOKUP([1]Customer!C23,'Location Unique Code'!$A$2:$H$113,8,FALSE)</f>
        <v>IL</v>
      </c>
      <c r="F23" s="13" t="str">
        <f>VLOOKUP(C23,'Location Unique Code'!$A$2:$B$113,2,FALSE)</f>
        <v>Illinois Southern</v>
      </c>
      <c r="G23" s="13" t="s">
        <v>1773</v>
      </c>
      <c r="H23" s="13" t="str">
        <f t="shared" si="5"/>
        <v>AmerenCILCO: RES-Illinois Southern</v>
      </c>
      <c r="I23" s="25">
        <f>VLOOKUP(H23,SubShare_All!$E$2:$F$698,2,FALSE)</f>
        <v>3.3680819922425755E-2</v>
      </c>
      <c r="L23" t="s">
        <v>1528</v>
      </c>
      <c r="M23">
        <f t="shared" si="0"/>
        <v>0</v>
      </c>
      <c r="N23">
        <f t="shared" si="1"/>
        <v>0</v>
      </c>
      <c r="O23">
        <f t="shared" si="2"/>
        <v>0</v>
      </c>
      <c r="P23">
        <f t="shared" si="3"/>
        <v>0</v>
      </c>
    </row>
    <row r="24" spans="1:16" ht="21.5">
      <c r="A24" s="13" t="s">
        <v>39</v>
      </c>
      <c r="B24" s="13" t="s">
        <v>1309</v>
      </c>
      <c r="C24" s="13" t="s">
        <v>38</v>
      </c>
      <c r="D24" s="13" t="str">
        <f t="shared" si="4"/>
        <v>COM061M - SCIL</v>
      </c>
      <c r="E24" s="13" t="str">
        <f>VLOOKUP([1]Customer!C24,'Location Unique Code'!$A$2:$H$113,8,FALSE)</f>
        <v>IL</v>
      </c>
      <c r="F24" s="13" t="str">
        <f>VLOOKUP(C24,'Location Unique Code'!$A$2:$B$113,2,FALSE)</f>
        <v>Illinois Southern</v>
      </c>
      <c r="G24" s="13" t="s">
        <v>1175</v>
      </c>
      <c r="H24" s="13" t="str">
        <f t="shared" si="5"/>
        <v>AmerenCIPS: COM-Illinois Southern</v>
      </c>
      <c r="I24" s="25">
        <f>VLOOKUP(H24,SubShare_All!$E$2:$F$698,2,FALSE)</f>
        <v>3.4656662417491081E-2</v>
      </c>
      <c r="L24" t="s">
        <v>1105</v>
      </c>
      <c r="M24">
        <f t="shared" si="0"/>
        <v>0.99999999999999978</v>
      </c>
      <c r="N24">
        <f t="shared" si="1"/>
        <v>1</v>
      </c>
      <c r="O24">
        <f t="shared" si="2"/>
        <v>1</v>
      </c>
      <c r="P24">
        <f t="shared" si="3"/>
        <v>1</v>
      </c>
    </row>
    <row r="25" spans="1:16" ht="21.5">
      <c r="A25" s="13" t="s">
        <v>665</v>
      </c>
      <c r="B25" s="13" t="s">
        <v>1789</v>
      </c>
      <c r="C25" s="13" t="s">
        <v>38</v>
      </c>
      <c r="D25" s="13" t="str">
        <f t="shared" si="4"/>
        <v>RES061M - SCIL</v>
      </c>
      <c r="E25" s="13" t="str">
        <f>VLOOKUP([1]Customer!C25,'Location Unique Code'!$A$2:$H$113,8,FALSE)</f>
        <v>IL</v>
      </c>
      <c r="F25" s="13" t="str">
        <f>VLOOKUP(C25,'Location Unique Code'!$A$2:$B$113,2,FALSE)</f>
        <v>Illinois Southern</v>
      </c>
      <c r="G25" s="13" t="s">
        <v>1773</v>
      </c>
      <c r="H25" s="13" t="str">
        <f t="shared" si="5"/>
        <v>AmerenCIPS: RES-Illinois Southern</v>
      </c>
      <c r="I25" s="25">
        <f>VLOOKUP(H25,SubShare_All!$E$2:$F$698,2,FALSE)</f>
        <v>2.6507307324976803E-2</v>
      </c>
      <c r="L25" t="s">
        <v>1133</v>
      </c>
      <c r="M25">
        <f t="shared" si="0"/>
        <v>1.0004</v>
      </c>
      <c r="N25">
        <f t="shared" si="1"/>
        <v>1.0244370303567649</v>
      </c>
      <c r="O25">
        <f t="shared" si="2"/>
        <v>0.99979999999999991</v>
      </c>
      <c r="P25">
        <f t="shared" si="3"/>
        <v>0.99960000000000004</v>
      </c>
    </row>
    <row r="26" spans="1:16">
      <c r="A26" s="13" t="s">
        <v>95</v>
      </c>
      <c r="B26" s="13" t="s">
        <v>1310</v>
      </c>
      <c r="C26" s="13" t="s">
        <v>38</v>
      </c>
      <c r="D26" s="13" t="str">
        <f t="shared" si="4"/>
        <v>COM239M - SCIL</v>
      </c>
      <c r="E26" s="13" t="str">
        <f>VLOOKUP([1]Customer!C26,'Location Unique Code'!$A$2:$H$113,8,FALSE)</f>
        <v>IL</v>
      </c>
      <c r="F26" s="13" t="str">
        <f>VLOOKUP(C26,'Location Unique Code'!$A$2:$B$113,2,FALSE)</f>
        <v>Illinois Southern</v>
      </c>
      <c r="G26" s="13" t="s">
        <v>1175</v>
      </c>
      <c r="H26" s="13" t="str">
        <f t="shared" si="5"/>
        <v>AmerenIP: COM-Illinois Southern</v>
      </c>
      <c r="I26" s="25">
        <f>VLOOKUP(H26,SubShare_All!$E$2:$F$698,2,FALSE)</f>
        <v>7.9562921718526899E-2</v>
      </c>
      <c r="L26" t="s">
        <v>1054</v>
      </c>
      <c r="M26">
        <f t="shared" si="0"/>
        <v>1.0000000000000004</v>
      </c>
      <c r="N26">
        <f t="shared" si="1"/>
        <v>1</v>
      </c>
      <c r="O26">
        <f t="shared" si="2"/>
        <v>1</v>
      </c>
      <c r="P26">
        <f t="shared" si="3"/>
        <v>0.99999999999999978</v>
      </c>
    </row>
    <row r="27" spans="1:16">
      <c r="A27" s="13" t="s">
        <v>699</v>
      </c>
      <c r="B27" s="13" t="s">
        <v>1822</v>
      </c>
      <c r="C27" s="13" t="s">
        <v>38</v>
      </c>
      <c r="D27" s="13" t="str">
        <f t="shared" si="4"/>
        <v>RES239M - SCIL</v>
      </c>
      <c r="E27" s="13" t="str">
        <f>VLOOKUP([1]Customer!C27,'Location Unique Code'!$A$2:$H$113,8,FALSE)</f>
        <v>IL</v>
      </c>
      <c r="F27" s="13" t="str">
        <f>VLOOKUP(C27,'Location Unique Code'!$A$2:$B$113,2,FALSE)</f>
        <v>Illinois Southern</v>
      </c>
      <c r="G27" s="13" t="s">
        <v>1773</v>
      </c>
      <c r="H27" s="13" t="str">
        <f t="shared" si="5"/>
        <v>AmerenIP: RES-Illinois Southern</v>
      </c>
      <c r="I27" s="25">
        <f>VLOOKUP(H27,SubShare_All!$E$2:$F$698,2,FALSE)</f>
        <v>6.1713233156131614E-2</v>
      </c>
      <c r="L27" t="s">
        <v>1155</v>
      </c>
      <c r="M27">
        <f t="shared" si="0"/>
        <v>1.0000000000000002</v>
      </c>
      <c r="N27">
        <f t="shared" si="1"/>
        <v>1</v>
      </c>
      <c r="O27">
        <f t="shared" si="2"/>
        <v>1</v>
      </c>
      <c r="P27">
        <f t="shared" si="3"/>
        <v>1.0000000000000004</v>
      </c>
    </row>
    <row r="28" spans="1:16" ht="21.5">
      <c r="A28" s="13" t="s">
        <v>107</v>
      </c>
      <c r="B28" s="13" t="s">
        <v>1213</v>
      </c>
      <c r="C28" s="13" t="s">
        <v>106</v>
      </c>
      <c r="D28" s="13" t="str">
        <f t="shared" si="4"/>
        <v>COM261M - MEMO</v>
      </c>
      <c r="E28" s="13" t="str">
        <f>VLOOKUP([1]Customer!C28,'Location Unique Code'!$A$2:$H$113,8,FALSE)</f>
        <v>MO</v>
      </c>
      <c r="F28" s="13" t="str">
        <f>VLOOKUP(C28,'Location Unique Code'!$A$2:$B$113,2,FALSE)</f>
        <v>Missouri Eastern</v>
      </c>
      <c r="G28" s="13" t="s">
        <v>1175</v>
      </c>
      <c r="H28" s="13" t="str">
        <f t="shared" si="5"/>
        <v>AmerenUE: COM-Missouri Eastern</v>
      </c>
      <c r="I28" s="25">
        <f>VLOOKUP(H28,SubShare_All!$E$2:$F$698,2,FALSE)</f>
        <v>5.9321256722050103E-2</v>
      </c>
      <c r="L28" t="s">
        <v>1130</v>
      </c>
      <c r="M28">
        <f t="shared" si="0"/>
        <v>1</v>
      </c>
      <c r="N28">
        <f t="shared" si="1"/>
        <v>1</v>
      </c>
      <c r="O28">
        <f t="shared" si="2"/>
        <v>1</v>
      </c>
      <c r="P28">
        <f t="shared" si="3"/>
        <v>1.0000000000000004</v>
      </c>
    </row>
    <row r="29" spans="1:16" ht="21.5">
      <c r="A29" s="13" t="s">
        <v>707</v>
      </c>
      <c r="B29" s="13" t="s">
        <v>1830</v>
      </c>
      <c r="C29" s="13" t="s">
        <v>106</v>
      </c>
      <c r="D29" s="13" t="str">
        <f t="shared" si="4"/>
        <v>RES261M - MEMO</v>
      </c>
      <c r="E29" s="13" t="str">
        <f>VLOOKUP([1]Customer!C29,'Location Unique Code'!$A$2:$H$113,8,FALSE)</f>
        <v>MO</v>
      </c>
      <c r="F29" s="13" t="str">
        <f>VLOOKUP(C29,'Location Unique Code'!$A$2:$B$113,2,FALSE)</f>
        <v>Missouri Eastern</v>
      </c>
      <c r="G29" s="13" t="s">
        <v>1773</v>
      </c>
      <c r="H29" s="13" t="str">
        <f t="shared" si="5"/>
        <v>AmerenUE: RES-Missouri Eastern</v>
      </c>
      <c r="I29" s="25">
        <f>VLOOKUP(H29,SubShare_All!$E$2:$F$698,2,FALSE)</f>
        <v>7.1173712945344705E-2</v>
      </c>
      <c r="L29" t="s">
        <v>990</v>
      </c>
      <c r="M29">
        <f t="shared" si="0"/>
        <v>0.99999999999999933</v>
      </c>
      <c r="N29">
        <f t="shared" si="1"/>
        <v>1</v>
      </c>
      <c r="O29">
        <f t="shared" si="2"/>
        <v>1</v>
      </c>
      <c r="P29">
        <f t="shared" si="3"/>
        <v>0.99999999999999967</v>
      </c>
    </row>
    <row r="30" spans="1:16" ht="31.5">
      <c r="A30" s="13" t="s">
        <v>574</v>
      </c>
      <c r="B30" s="13" t="s">
        <v>1700</v>
      </c>
      <c r="C30" s="13" t="s">
        <v>47</v>
      </c>
      <c r="D30" s="13" t="str">
        <f t="shared" si="4"/>
        <v>MK120M - AZNM - AZ</v>
      </c>
      <c r="E30" s="13" t="str">
        <f>VLOOKUP([1]Customer!C30,'Location Unique Code'!$A$2:$H$113,8,FALSE)</f>
        <v>AZ</v>
      </c>
      <c r="F30" s="13" t="str">
        <f>VLOOKUP(C30,'Location Unique Code'!$A$2:$B$113,2,FALSE)</f>
        <v>Arizona</v>
      </c>
      <c r="G30" s="13" t="s">
        <v>1540</v>
      </c>
      <c r="H30" s="13" t="str">
        <f t="shared" si="5"/>
        <v>Arizona North, Calpine So Pt: Gas-fired Gen-Arizona</v>
      </c>
      <c r="I30" s="25" t="e">
        <f>VLOOKUP(H30,SubShare_All!$E$2:$F$698,2,FALSE)</f>
        <v>#N/A</v>
      </c>
      <c r="L30" t="s">
        <v>1171</v>
      </c>
      <c r="M30">
        <f t="shared" si="0"/>
        <v>1.0000000000000009</v>
      </c>
      <c r="N30">
        <f t="shared" si="1"/>
        <v>1</v>
      </c>
      <c r="O30">
        <f t="shared" si="2"/>
        <v>1</v>
      </c>
      <c r="P30">
        <f t="shared" si="3"/>
        <v>0.99999999999999956</v>
      </c>
    </row>
    <row r="31" spans="1:16" ht="21.5">
      <c r="A31" s="13" t="s">
        <v>605</v>
      </c>
      <c r="B31" s="13" t="s">
        <v>1731</v>
      </c>
      <c r="C31" s="13" t="s">
        <v>47</v>
      </c>
      <c r="D31" s="13" t="str">
        <f t="shared" si="4"/>
        <v>MK201M - AZNM - AZ</v>
      </c>
      <c r="E31" s="13" t="str">
        <f>VLOOKUP([1]Customer!C31,'Location Unique Code'!$A$2:$H$113,8,FALSE)</f>
        <v>AZ</v>
      </c>
      <c r="F31" s="13" t="str">
        <f>VLOOKUP(C31,'Location Unique Code'!$A$2:$B$113,2,FALSE)</f>
        <v>Arizona</v>
      </c>
      <c r="G31" s="13" t="s">
        <v>1540</v>
      </c>
      <c r="H31" s="13" t="str">
        <f t="shared" si="5"/>
        <v>Arizona, East-North: Gas-fired Gen-Arizona</v>
      </c>
      <c r="I31" s="25" t="e">
        <f>VLOOKUP(H31,SubShare_All!$E$2:$F$698,2,FALSE)</f>
        <v>#N/A</v>
      </c>
      <c r="L31" t="s">
        <v>1011</v>
      </c>
      <c r="M31">
        <f t="shared" si="0"/>
        <v>0.99999999999999956</v>
      </c>
      <c r="N31">
        <f t="shared" si="1"/>
        <v>1</v>
      </c>
      <c r="O31">
        <f t="shared" si="2"/>
        <v>1</v>
      </c>
      <c r="P31">
        <f t="shared" si="3"/>
        <v>1</v>
      </c>
    </row>
    <row r="32" spans="1:16" ht="31.5">
      <c r="A32" s="13" t="s">
        <v>606</v>
      </c>
      <c r="B32" s="13" t="s">
        <v>1732</v>
      </c>
      <c r="C32" s="13" t="s">
        <v>47</v>
      </c>
      <c r="D32" s="13" t="str">
        <f t="shared" si="4"/>
        <v>MK202M - AZNM - AZ</v>
      </c>
      <c r="E32" s="13" t="str">
        <f>VLOOKUP([1]Customer!C32,'Location Unique Code'!$A$2:$H$113,8,FALSE)</f>
        <v>AZ</v>
      </c>
      <c r="F32" s="13" t="str">
        <f>VLOOKUP(C32,'Location Unique Code'!$A$2:$B$113,2,FALSE)</f>
        <v>Arizona</v>
      </c>
      <c r="G32" s="13" t="s">
        <v>1540</v>
      </c>
      <c r="H32" s="13" t="str">
        <f t="shared" si="5"/>
        <v>Arizona, South-West: Gas-fired Gen-Arizona</v>
      </c>
      <c r="I32" s="25" t="e">
        <f>VLOOKUP(H32,SubShare_All!$E$2:$F$698,2,FALSE)</f>
        <v>#N/A</v>
      </c>
      <c r="L32" t="s">
        <v>1102</v>
      </c>
      <c r="M32">
        <f t="shared" si="0"/>
        <v>1.0000000000000002</v>
      </c>
      <c r="N32">
        <f t="shared" si="1"/>
        <v>1</v>
      </c>
      <c r="O32">
        <f t="shared" si="2"/>
        <v>1</v>
      </c>
      <c r="P32">
        <f t="shared" si="3"/>
        <v>0.99999999999999978</v>
      </c>
    </row>
    <row r="33" spans="1:16" ht="21.5">
      <c r="A33" s="13" t="s">
        <v>493</v>
      </c>
      <c r="B33" s="13" t="s">
        <v>1622</v>
      </c>
      <c r="C33" s="13" t="s">
        <v>47</v>
      </c>
      <c r="D33" s="13" t="str">
        <f t="shared" si="4"/>
        <v>IND128M - AZNM - AZ</v>
      </c>
      <c r="E33" s="13" t="str">
        <f>VLOOKUP([1]Customer!C33,'Location Unique Code'!$A$2:$H$113,8,FALSE)</f>
        <v>AZ</v>
      </c>
      <c r="F33" s="13" t="str">
        <f>VLOOKUP(C33,'Location Unique Code'!$A$2:$B$113,2,FALSE)</f>
        <v>Arizona</v>
      </c>
      <c r="G33" s="13" t="s">
        <v>1558</v>
      </c>
      <c r="H33" s="13" t="str">
        <f t="shared" si="5"/>
        <v>Arizona: Ind Gas Mkt-Arizona</v>
      </c>
      <c r="I33" s="25">
        <f>VLOOKUP(H33,SubShare_All!$E$2:$F$698,2,FALSE)</f>
        <v>1</v>
      </c>
      <c r="L33" t="s">
        <v>1114</v>
      </c>
      <c r="M33">
        <f t="shared" si="0"/>
        <v>1.0001</v>
      </c>
      <c r="N33">
        <f t="shared" si="1"/>
        <v>1</v>
      </c>
      <c r="O33">
        <f t="shared" si="2"/>
        <v>1.0001</v>
      </c>
      <c r="P33">
        <f t="shared" si="3"/>
        <v>1.0027457590028577</v>
      </c>
    </row>
    <row r="34" spans="1:16" ht="21.5">
      <c r="A34" s="13" t="s">
        <v>270</v>
      </c>
      <c r="B34" s="13" t="s">
        <v>1185</v>
      </c>
      <c r="C34" s="13" t="s">
        <v>47</v>
      </c>
      <c r="D34" s="13" t="str">
        <f t="shared" si="4"/>
        <v>COMx03M - AZNM - AZ</v>
      </c>
      <c r="E34" s="13" t="str">
        <f>VLOOKUP([1]Customer!C34,'Location Unique Code'!$A$2:$H$113,8,FALSE)</f>
        <v>AZ</v>
      </c>
      <c r="F34" s="13" t="str">
        <f>VLOOKUP(C34,'Location Unique Code'!$A$2:$B$113,2,FALSE)</f>
        <v>Arizona</v>
      </c>
      <c r="G34" s="13" t="s">
        <v>1175</v>
      </c>
      <c r="H34" s="13" t="str">
        <f t="shared" si="5"/>
        <v>Arizona: Other LDC Gas Sales: COM-Arizona</v>
      </c>
      <c r="I34" s="25">
        <f>VLOOKUP(H34,SubShare_All!$E$2:$F$698,2,FALSE)</f>
        <v>2.35E-2</v>
      </c>
      <c r="L34" t="s">
        <v>984</v>
      </c>
      <c r="M34">
        <f t="shared" ref="M34:M65" si="6">SUMIFS($I$2:$I$821,$E$2:$E$821,L34,$G$2:$G$821,$K$2)</f>
        <v>0.99999999999999978</v>
      </c>
      <c r="N34">
        <f t="shared" ref="N34:N65" si="7">SUMIFS($I$2:$I$821,$E$2:$E$821,L34,$G$2:$G$821,$K$3)</f>
        <v>1</v>
      </c>
      <c r="O34">
        <f t="shared" ref="O34:O65" si="8">SUMIFS($I$2:$I$821,$E$2:$E$821,L34,$G$2:$G$821,$K$4)</f>
        <v>1</v>
      </c>
      <c r="P34">
        <f t="shared" ref="P34:P65" si="9">SUMIFS($I$2:$I$821,$E$2:$E$821,L34,$G$2:$G$821,$P$1)</f>
        <v>1.0000000000000007</v>
      </c>
    </row>
    <row r="35" spans="1:16" ht="21.5">
      <c r="A35" s="13" t="s">
        <v>819</v>
      </c>
      <c r="B35" s="13" t="s">
        <v>1942</v>
      </c>
      <c r="C35" s="13" t="s">
        <v>47</v>
      </c>
      <c r="D35" s="13" t="str">
        <f t="shared" si="4"/>
        <v>RESx03M - AZNM - AZ</v>
      </c>
      <c r="E35" s="13" t="str">
        <f>VLOOKUP([1]Customer!C35,'Location Unique Code'!$A$2:$H$113,8,FALSE)</f>
        <v>AZ</v>
      </c>
      <c r="F35" s="13" t="str">
        <f>VLOOKUP(C35,'Location Unique Code'!$A$2:$B$113,2,FALSE)</f>
        <v>Arizona</v>
      </c>
      <c r="G35" s="13" t="s">
        <v>1773</v>
      </c>
      <c r="H35" s="13" t="str">
        <f t="shared" si="5"/>
        <v>Arizona: Other LDC Gas Sales: RES-Arizona</v>
      </c>
      <c r="I35" s="25">
        <f>VLOOKUP(H35,SubShare_All!$E$2:$F$698,2,FALSE)</f>
        <v>1.8575978562724499E-2</v>
      </c>
      <c r="L35" t="s">
        <v>1049</v>
      </c>
      <c r="M35">
        <f t="shared" si="6"/>
        <v>1.0000000000000002</v>
      </c>
      <c r="N35">
        <f t="shared" si="7"/>
        <v>1</v>
      </c>
      <c r="O35">
        <f t="shared" si="8"/>
        <v>1</v>
      </c>
      <c r="P35">
        <f t="shared" si="9"/>
        <v>0.99999999999999989</v>
      </c>
    </row>
    <row r="36" spans="1:16" ht="21.5">
      <c r="A36" s="13" t="s">
        <v>926</v>
      </c>
      <c r="B36" s="13" t="s">
        <v>966</v>
      </c>
      <c r="C36" s="13" t="s">
        <v>47</v>
      </c>
      <c r="D36" s="13" t="str">
        <f t="shared" si="4"/>
        <v>VEH128M - AZNM - AZ</v>
      </c>
      <c r="E36" s="13" t="str">
        <f>VLOOKUP([1]Customer!C36,'Location Unique Code'!$A$2:$H$113,8,FALSE)</f>
        <v>AZ</v>
      </c>
      <c r="F36" s="13" t="str">
        <f>VLOOKUP(C36,'Location Unique Code'!$A$2:$B$113,2,FALSE)</f>
        <v>Arizona</v>
      </c>
      <c r="G36" s="13" t="s">
        <v>961</v>
      </c>
      <c r="H36" s="13" t="str">
        <f t="shared" si="5"/>
        <v>Arizona: veh Gas Mkt-Arizona</v>
      </c>
      <c r="I36" s="25">
        <f>VLOOKUP(H36,SubShare_All!$E$2:$F$698,2,FALSE)</f>
        <v>1</v>
      </c>
      <c r="L36" t="s">
        <v>987</v>
      </c>
      <c r="M36">
        <f t="shared" si="6"/>
        <v>1</v>
      </c>
      <c r="N36">
        <f t="shared" si="7"/>
        <v>1</v>
      </c>
      <c r="O36">
        <f t="shared" si="8"/>
        <v>0</v>
      </c>
      <c r="P36">
        <f t="shared" si="9"/>
        <v>1</v>
      </c>
    </row>
    <row r="37" spans="1:16" ht="21.5">
      <c r="A37" s="13" t="s">
        <v>598</v>
      </c>
      <c r="B37" s="13" t="s">
        <v>1724</v>
      </c>
      <c r="C37" s="13" t="s">
        <v>12</v>
      </c>
      <c r="D37" s="13" t="str">
        <f t="shared" si="4"/>
        <v>MK171M - ARLM - AR</v>
      </c>
      <c r="E37" s="13" t="str">
        <f>VLOOKUP([1]Customer!C37,'Location Unique Code'!$A$2:$H$113,8,FALSE)</f>
        <v>AR</v>
      </c>
      <c r="F37" s="13" t="str">
        <f>VLOOKUP(C37,'Location Unique Code'!$A$2:$B$113,2,FALSE)</f>
        <v>Arkansas</v>
      </c>
      <c r="G37" s="13" t="s">
        <v>1540</v>
      </c>
      <c r="H37" s="13" t="str">
        <f t="shared" si="5"/>
        <v>Arkansas Entergy: Gas-fired Gen-Arkansas</v>
      </c>
      <c r="I37" s="25" t="e">
        <f>VLOOKUP(H37,SubShare_All!$E$2:$F$698,2,FALSE)</f>
        <v>#N/A</v>
      </c>
      <c r="L37" t="s">
        <v>1079</v>
      </c>
      <c r="M37">
        <f t="shared" si="6"/>
        <v>1.0000000000000004</v>
      </c>
      <c r="N37">
        <f t="shared" si="7"/>
        <v>1</v>
      </c>
      <c r="O37">
        <f t="shared" si="8"/>
        <v>1</v>
      </c>
      <c r="P37">
        <f t="shared" si="9"/>
        <v>1.0000000000000004</v>
      </c>
    </row>
    <row r="38" spans="1:16" ht="21.5">
      <c r="A38" s="13" t="s">
        <v>11</v>
      </c>
      <c r="B38" s="13" t="s">
        <v>1177</v>
      </c>
      <c r="C38" s="13" t="s">
        <v>12</v>
      </c>
      <c r="D38" s="13" t="str">
        <f t="shared" si="4"/>
        <v>COM008M - ARLM - AR</v>
      </c>
      <c r="E38" s="13" t="str">
        <f>VLOOKUP([1]Customer!C38,'Location Unique Code'!$A$2:$H$113,8,FALSE)</f>
        <v>AR</v>
      </c>
      <c r="F38" s="13" t="str">
        <f>VLOOKUP(C38,'Location Unique Code'!$A$2:$B$113,2,FALSE)</f>
        <v>Arkansas</v>
      </c>
      <c r="G38" s="13" t="s">
        <v>1175</v>
      </c>
      <c r="H38" s="13" t="str">
        <f t="shared" si="5"/>
        <v>Arkansas Oklahoma Gas Corp.: COM-Arkansas</v>
      </c>
      <c r="I38" s="25">
        <f>VLOOKUP(H38,SubShare_All!$E$2:$F$698,2,FALSE)</f>
        <v>5.4197310979066597E-2</v>
      </c>
      <c r="L38" t="s">
        <v>1076</v>
      </c>
      <c r="M38">
        <f t="shared" si="6"/>
        <v>1</v>
      </c>
      <c r="N38">
        <f t="shared" si="7"/>
        <v>1</v>
      </c>
      <c r="O38">
        <f t="shared" si="8"/>
        <v>1</v>
      </c>
      <c r="P38">
        <f t="shared" si="9"/>
        <v>1</v>
      </c>
    </row>
    <row r="39" spans="1:16" ht="21.5">
      <c r="A39" s="13" t="s">
        <v>651</v>
      </c>
      <c r="B39" s="13" t="s">
        <v>1775</v>
      </c>
      <c r="C39" s="13" t="s">
        <v>12</v>
      </c>
      <c r="D39" s="13" t="str">
        <f t="shared" si="4"/>
        <v>RES008M - ARLM - AR</v>
      </c>
      <c r="E39" s="13" t="str">
        <f>VLOOKUP([1]Customer!C39,'Location Unique Code'!$A$2:$H$113,8,FALSE)</f>
        <v>AR</v>
      </c>
      <c r="F39" s="13" t="str">
        <f>VLOOKUP(C39,'Location Unique Code'!$A$2:$B$113,2,FALSE)</f>
        <v>Arkansas</v>
      </c>
      <c r="G39" s="13" t="s">
        <v>1773</v>
      </c>
      <c r="H39" s="13" t="str">
        <f t="shared" si="5"/>
        <v>Arkansas Oklahoma Gas Corp.: RES-Arkansas</v>
      </c>
      <c r="I39" s="25">
        <f>VLOOKUP(H39,SubShare_All!$E$2:$F$698,2,FALSE)</f>
        <v>7.3072933385786701E-2</v>
      </c>
      <c r="L39" t="s">
        <v>993</v>
      </c>
      <c r="M39">
        <f t="shared" si="6"/>
        <v>1</v>
      </c>
      <c r="N39">
        <f t="shared" si="7"/>
        <v>1</v>
      </c>
      <c r="O39">
        <f t="shared" si="8"/>
        <v>0.99990000000000001</v>
      </c>
      <c r="P39">
        <f t="shared" si="9"/>
        <v>1</v>
      </c>
    </row>
    <row r="40" spans="1:16" ht="21.5">
      <c r="A40" s="13" t="s">
        <v>596</v>
      </c>
      <c r="B40" s="13" t="s">
        <v>1722</v>
      </c>
      <c r="C40" s="13" t="s">
        <v>12</v>
      </c>
      <c r="D40" s="13" t="str">
        <f t="shared" si="4"/>
        <v>MK167M - ARLM - AR</v>
      </c>
      <c r="E40" s="13" t="str">
        <f>VLOOKUP([1]Customer!C40,'Location Unique Code'!$A$2:$H$113,8,FALSE)</f>
        <v>AR</v>
      </c>
      <c r="F40" s="13" t="str">
        <f>VLOOKUP(C40,'Location Unique Code'!$A$2:$B$113,2,FALSE)</f>
        <v>Arkansas</v>
      </c>
      <c r="G40" s="13" t="s">
        <v>1540</v>
      </c>
      <c r="H40" s="13" t="str">
        <f t="shared" si="5"/>
        <v>Arkansas Other: Gas-fired Gen-Arkansas</v>
      </c>
      <c r="I40" s="25" t="e">
        <f>VLOOKUP(H40,SubShare_All!$E$2:$F$698,2,FALSE)</f>
        <v>#N/A</v>
      </c>
      <c r="L40" t="s">
        <v>1124</v>
      </c>
      <c r="M40">
        <f t="shared" si="6"/>
        <v>1.0000000000000007</v>
      </c>
      <c r="N40">
        <f t="shared" si="7"/>
        <v>1</v>
      </c>
      <c r="O40">
        <f t="shared" si="8"/>
        <v>1</v>
      </c>
      <c r="P40">
        <f t="shared" si="9"/>
        <v>0.99999999999999989</v>
      </c>
    </row>
    <row r="41" spans="1:16" ht="21.5">
      <c r="A41" s="13" t="s">
        <v>13</v>
      </c>
      <c r="B41" s="13" t="s">
        <v>1178</v>
      </c>
      <c r="C41" s="13" t="s">
        <v>12</v>
      </c>
      <c r="D41" s="13" t="str">
        <f t="shared" si="4"/>
        <v>COM010M - ARLM - AR</v>
      </c>
      <c r="E41" s="13" t="str">
        <f>VLOOKUP([1]Customer!C41,'Location Unique Code'!$A$2:$H$113,8,FALSE)</f>
        <v>AR</v>
      </c>
      <c r="F41" s="13" t="str">
        <f>VLOOKUP(C41,'Location Unique Code'!$A$2:$B$113,2,FALSE)</f>
        <v>Arkansas</v>
      </c>
      <c r="G41" s="13" t="s">
        <v>1175</v>
      </c>
      <c r="H41" s="13" t="str">
        <f t="shared" si="5"/>
        <v>Arkansas Western Gas Co.: COM-Arkansas</v>
      </c>
      <c r="I41" s="25">
        <f>VLOOKUP(H41,SubShare_All!$E$2:$F$698,2,FALSE)</f>
        <v>0.172039755346892</v>
      </c>
      <c r="L41" t="s">
        <v>1163</v>
      </c>
      <c r="M41">
        <f t="shared" si="6"/>
        <v>0.999999999999999</v>
      </c>
      <c r="N41">
        <f t="shared" si="7"/>
        <v>1</v>
      </c>
      <c r="O41">
        <f t="shared" si="8"/>
        <v>1</v>
      </c>
      <c r="P41">
        <f t="shared" si="9"/>
        <v>0.999999999999999</v>
      </c>
    </row>
    <row r="42" spans="1:16" ht="21.5">
      <c r="A42" s="13" t="s">
        <v>652</v>
      </c>
      <c r="B42" s="13" t="s">
        <v>1776</v>
      </c>
      <c r="C42" s="13" t="s">
        <v>12</v>
      </c>
      <c r="D42" s="13" t="str">
        <f t="shared" si="4"/>
        <v>RES010M - ARLM - AR</v>
      </c>
      <c r="E42" s="13" t="str">
        <f>VLOOKUP([1]Customer!C42,'Location Unique Code'!$A$2:$H$113,8,FALSE)</f>
        <v>AR</v>
      </c>
      <c r="F42" s="13" t="str">
        <f>VLOOKUP(C42,'Location Unique Code'!$A$2:$B$113,2,FALSE)</f>
        <v>Arkansas</v>
      </c>
      <c r="G42" s="13" t="s">
        <v>1773</v>
      </c>
      <c r="H42" s="13" t="str">
        <f t="shared" si="5"/>
        <v>Arkansas Western Gas Co.: RES-Arkansas</v>
      </c>
      <c r="I42" s="25">
        <f>VLOOKUP(H42,SubShare_All!$E$2:$F$698,2,FALSE)</f>
        <v>0.23610713953458101</v>
      </c>
      <c r="L42" t="s">
        <v>1014</v>
      </c>
      <c r="M42">
        <f t="shared" si="6"/>
        <v>1.0000000000000007</v>
      </c>
      <c r="N42">
        <f t="shared" si="7"/>
        <v>1</v>
      </c>
      <c r="O42">
        <f t="shared" si="8"/>
        <v>1</v>
      </c>
      <c r="P42">
        <f t="shared" si="9"/>
        <v>1.0000000000000002</v>
      </c>
    </row>
    <row r="43" spans="1:16" ht="21.5">
      <c r="A43" s="13" t="s">
        <v>477</v>
      </c>
      <c r="B43" s="13" t="s">
        <v>1612</v>
      </c>
      <c r="C43" s="13" t="s">
        <v>12</v>
      </c>
      <c r="D43" s="13" t="str">
        <f t="shared" si="4"/>
        <v>IND110M - ARLM - AR</v>
      </c>
      <c r="E43" s="13" t="str">
        <f>VLOOKUP([1]Customer!C43,'Location Unique Code'!$A$2:$H$113,8,FALSE)</f>
        <v>AR</v>
      </c>
      <c r="F43" s="13" t="str">
        <f>VLOOKUP(C43,'Location Unique Code'!$A$2:$B$113,2,FALSE)</f>
        <v>Arkansas</v>
      </c>
      <c r="G43" s="13" t="s">
        <v>1558</v>
      </c>
      <c r="H43" s="13" t="str">
        <f t="shared" si="5"/>
        <v>Arkansas: Ind Gas Mkt-Arkansas</v>
      </c>
      <c r="I43" s="25">
        <f>VLOOKUP(H43,SubShare_All!$E$2:$F$698,2,FALSE)</f>
        <v>1</v>
      </c>
      <c r="L43" t="s">
        <v>1085</v>
      </c>
      <c r="M43">
        <f t="shared" si="6"/>
        <v>1.0027999999999999</v>
      </c>
      <c r="N43">
        <f t="shared" si="7"/>
        <v>1.0000000000000009</v>
      </c>
      <c r="O43">
        <f t="shared" si="8"/>
        <v>1.0001</v>
      </c>
      <c r="P43">
        <f t="shared" si="9"/>
        <v>1</v>
      </c>
    </row>
    <row r="44" spans="1:16" ht="31.5">
      <c r="A44" s="13" t="s">
        <v>269</v>
      </c>
      <c r="B44" s="13" t="s">
        <v>1180</v>
      </c>
      <c r="C44" s="13" t="s">
        <v>12</v>
      </c>
      <c r="D44" s="13" t="str">
        <f t="shared" si="4"/>
        <v>COMx02M - ARLM - AR</v>
      </c>
      <c r="E44" s="13" t="str">
        <f>VLOOKUP([1]Customer!C44,'Location Unique Code'!$A$2:$H$113,8,FALSE)</f>
        <v>AR</v>
      </c>
      <c r="F44" s="13" t="str">
        <f>VLOOKUP(C44,'Location Unique Code'!$A$2:$B$113,2,FALSE)</f>
        <v>Arkansas</v>
      </c>
      <c r="G44" s="13" t="s">
        <v>1175</v>
      </c>
      <c r="H44" s="13" t="str">
        <f t="shared" si="5"/>
        <v>Arkansas: Other LDC Gas Sales: COM-Arkansas</v>
      </c>
      <c r="I44" s="25">
        <f>VLOOKUP(H44,SubShare_All!$E$2:$F$698,2,FALSE)</f>
        <v>1.8847572593934799E-3</v>
      </c>
      <c r="L44" t="s">
        <v>1082</v>
      </c>
      <c r="M44">
        <f t="shared" si="6"/>
        <v>0.99999999999999989</v>
      </c>
      <c r="N44">
        <f t="shared" si="7"/>
        <v>1</v>
      </c>
      <c r="O44">
        <f t="shared" si="8"/>
        <v>1</v>
      </c>
      <c r="P44">
        <f t="shared" si="9"/>
        <v>1.0000000000000004</v>
      </c>
    </row>
    <row r="45" spans="1:16" ht="31.5">
      <c r="A45" s="13" t="s">
        <v>818</v>
      </c>
      <c r="B45" s="13" t="s">
        <v>1941</v>
      </c>
      <c r="C45" s="13" t="s">
        <v>12</v>
      </c>
      <c r="D45" s="13" t="str">
        <f t="shared" si="4"/>
        <v>RESx02M - ARLM - AR</v>
      </c>
      <c r="E45" s="13" t="str">
        <f>VLOOKUP([1]Customer!C45,'Location Unique Code'!$A$2:$H$113,8,FALSE)</f>
        <v>AR</v>
      </c>
      <c r="F45" s="13" t="str">
        <f>VLOOKUP(C45,'Location Unique Code'!$A$2:$B$113,2,FALSE)</f>
        <v>Arkansas</v>
      </c>
      <c r="G45" s="13" t="s">
        <v>1773</v>
      </c>
      <c r="H45" s="13" t="str">
        <f t="shared" si="5"/>
        <v>Arkansas: Other LDC Gas Sales: RES-Arkansas</v>
      </c>
      <c r="I45" s="25">
        <f>VLOOKUP(H45,SubShare_All!$E$2:$F$698,2,FALSE)</f>
        <v>4.3781431945699896E-3</v>
      </c>
      <c r="L45" t="s">
        <v>1166</v>
      </c>
      <c r="M45">
        <f t="shared" si="6"/>
        <v>0.99999999999999944</v>
      </c>
      <c r="N45">
        <f t="shared" si="7"/>
        <v>1</v>
      </c>
      <c r="O45">
        <f t="shared" si="8"/>
        <v>1.0000000000000004</v>
      </c>
      <c r="P45">
        <f t="shared" si="9"/>
        <v>1.0000000000000004</v>
      </c>
    </row>
    <row r="46" spans="1:16" ht="21.5">
      <c r="A46" s="13" t="s">
        <v>917</v>
      </c>
      <c r="B46" s="13" t="s">
        <v>969</v>
      </c>
      <c r="C46" s="13" t="s">
        <v>12</v>
      </c>
      <c r="D46" s="13" t="str">
        <f t="shared" si="4"/>
        <v>VEH110M - ARLM - AR</v>
      </c>
      <c r="E46" s="13" t="str">
        <f>VLOOKUP([1]Customer!C46,'Location Unique Code'!$A$2:$H$113,8,FALSE)</f>
        <v>AR</v>
      </c>
      <c r="F46" s="13" t="str">
        <f>VLOOKUP(C46,'Location Unique Code'!$A$2:$B$113,2,FALSE)</f>
        <v>Arkansas</v>
      </c>
      <c r="G46" s="13" t="s">
        <v>961</v>
      </c>
      <c r="H46" s="13" t="str">
        <f t="shared" si="5"/>
        <v>Arkansas: veh Gas Mkt-Arkansas</v>
      </c>
      <c r="I46" s="25">
        <f>VLOOKUP(H46,SubShare_All!$E$2:$F$698,2,FALSE)</f>
        <v>1</v>
      </c>
      <c r="L46" t="s">
        <v>1030</v>
      </c>
      <c r="M46">
        <f t="shared" si="6"/>
        <v>1</v>
      </c>
      <c r="N46">
        <f t="shared" si="7"/>
        <v>1</v>
      </c>
      <c r="O46">
        <f t="shared" si="8"/>
        <v>1</v>
      </c>
      <c r="P46">
        <f t="shared" si="9"/>
        <v>1</v>
      </c>
    </row>
    <row r="47" spans="1:16" ht="21.5">
      <c r="A47" s="13" t="s">
        <v>19</v>
      </c>
      <c r="B47" s="13" t="s">
        <v>1352</v>
      </c>
      <c r="C47" s="13" t="s">
        <v>20</v>
      </c>
      <c r="D47" s="13" t="str">
        <f t="shared" si="4"/>
        <v>COM016M - STHN - GA</v>
      </c>
      <c r="E47" s="13" t="str">
        <f>VLOOKUP([1]Customer!C47,'Location Unique Code'!$A$2:$H$113,8,FALSE)</f>
        <v>GA</v>
      </c>
      <c r="F47" s="13" t="str">
        <f>VLOOKUP(C47,'Location Unique Code'!$A$2:$B$113,2,FALSE)</f>
        <v>Georgia</v>
      </c>
      <c r="G47" s="13" t="s">
        <v>1175</v>
      </c>
      <c r="H47" s="13" t="str">
        <f t="shared" si="5"/>
        <v>Atlanta Gas Light Co.: COM-Georgia</v>
      </c>
      <c r="I47" s="25">
        <f>VLOOKUP(H47,SubShare_All!$E$2:$F$698,2,FALSE)</f>
        <v>0.79366088357759002</v>
      </c>
      <c r="L47" t="s">
        <v>1465</v>
      </c>
      <c r="M47">
        <f t="shared" si="6"/>
        <v>1</v>
      </c>
      <c r="N47">
        <f t="shared" si="7"/>
        <v>0</v>
      </c>
      <c r="O47">
        <f t="shared" si="8"/>
        <v>1</v>
      </c>
      <c r="P47">
        <f t="shared" si="9"/>
        <v>1</v>
      </c>
    </row>
    <row r="48" spans="1:16" ht="21.5">
      <c r="A48" s="13" t="s">
        <v>655</v>
      </c>
      <c r="B48" s="13" t="s">
        <v>1779</v>
      </c>
      <c r="C48" s="13" t="s">
        <v>20</v>
      </c>
      <c r="D48" s="13" t="str">
        <f t="shared" si="4"/>
        <v>RES016M - STHN - GA</v>
      </c>
      <c r="E48" s="13" t="str">
        <f>VLOOKUP([1]Customer!C48,'Location Unique Code'!$A$2:$H$113,8,FALSE)</f>
        <v>GA</v>
      </c>
      <c r="F48" s="13" t="str">
        <f>VLOOKUP(C48,'Location Unique Code'!$A$2:$B$113,2,FALSE)</f>
        <v>Georgia</v>
      </c>
      <c r="G48" s="13" t="s">
        <v>1773</v>
      </c>
      <c r="H48" s="13" t="str">
        <f t="shared" si="5"/>
        <v>Atlanta Gas Light Co.: RES-Georgia</v>
      </c>
      <c r="I48" s="25">
        <f>VLOOKUP(H48,SubShare_All!$E$2:$F$698,2,FALSE)</f>
        <v>0.85285614452605996</v>
      </c>
      <c r="L48" t="s">
        <v>1472</v>
      </c>
      <c r="M48">
        <f t="shared" si="6"/>
        <v>1</v>
      </c>
      <c r="N48">
        <f t="shared" si="7"/>
        <v>0</v>
      </c>
      <c r="O48">
        <f t="shared" si="8"/>
        <v>1</v>
      </c>
      <c r="P48">
        <f t="shared" si="9"/>
        <v>1</v>
      </c>
    </row>
    <row r="49" spans="1:16" ht="21.5">
      <c r="A49" s="13" t="s">
        <v>109</v>
      </c>
      <c r="B49" s="13" t="s">
        <v>1329</v>
      </c>
      <c r="C49" s="13" t="s">
        <v>54</v>
      </c>
      <c r="D49" s="13" t="str">
        <f t="shared" si="4"/>
        <v>COM282M - SOKY</v>
      </c>
      <c r="E49" s="13" t="str">
        <f>VLOOKUP([1]Customer!C49,'Location Unique Code'!$A$2:$H$113,8,FALSE)</f>
        <v>KY</v>
      </c>
      <c r="F49" s="13" t="str">
        <f>VLOOKUP(C49,'Location Unique Code'!$A$2:$B$113,2,FALSE)</f>
        <v>Kentucky</v>
      </c>
      <c r="G49" s="13" t="s">
        <v>1175</v>
      </c>
      <c r="H49" s="13" t="str">
        <f t="shared" si="5"/>
        <v>Atmos Energy Corp: COM-Kentucky</v>
      </c>
      <c r="I49" s="25">
        <f>VLOOKUP(H49,SubShare_All!$E$2:$F$698,2,FALSE)</f>
        <v>0.161551375860327</v>
      </c>
      <c r="L49" t="s">
        <v>1477</v>
      </c>
      <c r="M49">
        <f t="shared" si="6"/>
        <v>1</v>
      </c>
      <c r="N49">
        <f t="shared" si="7"/>
        <v>0</v>
      </c>
      <c r="O49">
        <f t="shared" si="8"/>
        <v>1</v>
      </c>
      <c r="P49">
        <f t="shared" si="9"/>
        <v>1</v>
      </c>
    </row>
    <row r="50" spans="1:16" ht="21.5">
      <c r="A50" s="13" t="s">
        <v>109</v>
      </c>
      <c r="B50" s="13" t="s">
        <v>1329</v>
      </c>
      <c r="C50" s="13" t="s">
        <v>83</v>
      </c>
      <c r="D50" s="13" t="str">
        <f t="shared" si="4"/>
        <v>COM282M - SOLA</v>
      </c>
      <c r="E50" s="13" t="str">
        <f>VLOOKUP([1]Customer!C50,'Location Unique Code'!$A$2:$H$113,8,FALSE)</f>
        <v>LA</v>
      </c>
      <c r="F50" s="13" t="str">
        <f>VLOOKUP(C50,'Location Unique Code'!$A$2:$B$113,2,FALSE)</f>
        <v>Louisiana Southern</v>
      </c>
      <c r="G50" s="13" t="s">
        <v>1175</v>
      </c>
      <c r="H50" s="13" t="str">
        <f t="shared" si="5"/>
        <v>Atmos Energy Corp: COM-Louisiana Southern</v>
      </c>
      <c r="I50" s="25">
        <f>VLOOKUP(H50,SubShare_All!$E$2:$F$698,2,FALSE)</f>
        <v>0.27380910326660668</v>
      </c>
      <c r="L50" t="s">
        <v>1043</v>
      </c>
      <c r="M50">
        <f t="shared" si="6"/>
        <v>1</v>
      </c>
      <c r="N50">
        <f t="shared" si="7"/>
        <v>1</v>
      </c>
      <c r="O50">
        <f t="shared" si="8"/>
        <v>1</v>
      </c>
      <c r="P50">
        <f t="shared" si="9"/>
        <v>1</v>
      </c>
    </row>
    <row r="51" spans="1:16" ht="21.5">
      <c r="A51" s="13" t="s">
        <v>109</v>
      </c>
      <c r="B51" s="13" t="s">
        <v>1329</v>
      </c>
      <c r="C51" s="13" t="s">
        <v>18</v>
      </c>
      <c r="D51" s="13" t="str">
        <f t="shared" si="4"/>
        <v>COM282M - SPPN - KS</v>
      </c>
      <c r="E51" s="13" t="str">
        <f>VLOOKUP([1]Customer!C51,'Location Unique Code'!$A$2:$H$113,8,FALSE)</f>
        <v>KS</v>
      </c>
      <c r="F51" s="13" t="str">
        <f>VLOOKUP(C51,'Location Unique Code'!$A$2:$B$113,2,FALSE)</f>
        <v>Kansas</v>
      </c>
      <c r="G51" s="13" t="s">
        <v>1175</v>
      </c>
      <c r="H51" s="13" t="str">
        <f t="shared" si="5"/>
        <v>Atmos Energy Corp: COM-Kansas</v>
      </c>
      <c r="I51" s="25">
        <f>VLOOKUP(H51,SubShare_All!$E$2:$F$698,2,FALSE)</f>
        <v>0.101808552109036</v>
      </c>
      <c r="L51" t="s">
        <v>1480</v>
      </c>
      <c r="M51">
        <f t="shared" si="6"/>
        <v>1</v>
      </c>
      <c r="N51">
        <f t="shared" si="7"/>
        <v>0</v>
      </c>
      <c r="O51">
        <f t="shared" si="8"/>
        <v>1</v>
      </c>
      <c r="P51">
        <f t="shared" si="9"/>
        <v>1</v>
      </c>
    </row>
    <row r="52" spans="1:16" ht="21.5">
      <c r="A52" s="13" t="s">
        <v>109</v>
      </c>
      <c r="B52" s="13" t="s">
        <v>1329</v>
      </c>
      <c r="C52" s="13" t="s">
        <v>76</v>
      </c>
      <c r="D52" s="13" t="str">
        <f t="shared" si="4"/>
        <v>COM282M - STHN - MS</v>
      </c>
      <c r="E52" s="13" t="str">
        <f>VLOOKUP([1]Customer!C52,'Location Unique Code'!$A$2:$H$113,8,FALSE)</f>
        <v>MS</v>
      </c>
      <c r="F52" s="13" t="str">
        <f>VLOOKUP(C52,'Location Unique Code'!$A$2:$B$113,2,FALSE)</f>
        <v>Mississippi</v>
      </c>
      <c r="G52" s="13" t="s">
        <v>1175</v>
      </c>
      <c r="H52" s="13" t="str">
        <f t="shared" si="5"/>
        <v>Atmos Energy Corp: COM-Mississippi</v>
      </c>
      <c r="I52" s="25">
        <f>VLOOKUP(H52,SubShare_All!$E$2:$F$698,2,FALSE)</f>
        <v>0.48913863963435</v>
      </c>
      <c r="L52" t="s">
        <v>1046</v>
      </c>
      <c r="M52">
        <f t="shared" si="6"/>
        <v>1</v>
      </c>
      <c r="N52">
        <f t="shared" si="7"/>
        <v>1</v>
      </c>
      <c r="O52">
        <f t="shared" si="8"/>
        <v>1</v>
      </c>
      <c r="P52">
        <f t="shared" si="9"/>
        <v>1</v>
      </c>
    </row>
    <row r="53" spans="1:16" ht="21.5">
      <c r="A53" s="13" t="s">
        <v>109</v>
      </c>
      <c r="B53" s="13" t="s">
        <v>1329</v>
      </c>
      <c r="C53" s="13" t="s">
        <v>52</v>
      </c>
      <c r="D53" s="13" t="str">
        <f t="shared" si="4"/>
        <v>COM282M - WECO</v>
      </c>
      <c r="E53" s="13" t="str">
        <f>VLOOKUP([1]Customer!C53,'Location Unique Code'!$A$2:$H$113,8,FALSE)</f>
        <v>CO</v>
      </c>
      <c r="F53" s="13" t="str">
        <f>VLOOKUP(C53,'Location Unique Code'!$A$2:$B$113,2,FALSE)</f>
        <v>Colorado Eastern</v>
      </c>
      <c r="G53" s="13" t="s">
        <v>1175</v>
      </c>
      <c r="H53" s="13" t="str">
        <f t="shared" si="5"/>
        <v>Atmos Energy Corp: COM-Colorado Eastern</v>
      </c>
      <c r="I53" s="25">
        <f>VLOOKUP(H53,SubShare_All!$E$2:$F$698,2,FALSE)</f>
        <v>7.4068142702719594E-2</v>
      </c>
      <c r="L53" t="s">
        <v>1482</v>
      </c>
      <c r="M53">
        <f t="shared" si="6"/>
        <v>1</v>
      </c>
      <c r="N53">
        <f t="shared" si="7"/>
        <v>0</v>
      </c>
      <c r="O53">
        <f t="shared" si="8"/>
        <v>1</v>
      </c>
      <c r="P53">
        <f t="shared" si="9"/>
        <v>1</v>
      </c>
    </row>
    <row r="54" spans="1:16" ht="21.5">
      <c r="A54" s="13" t="s">
        <v>709</v>
      </c>
      <c r="B54" s="13" t="s">
        <v>1832</v>
      </c>
      <c r="C54" s="13" t="s">
        <v>54</v>
      </c>
      <c r="D54" s="13" t="str">
        <f t="shared" si="4"/>
        <v>RES282M - SOKY</v>
      </c>
      <c r="E54" s="13" t="str">
        <f>VLOOKUP([1]Customer!C54,'Location Unique Code'!$A$2:$H$113,8,FALSE)</f>
        <v>KY</v>
      </c>
      <c r="F54" s="13" t="str">
        <f>VLOOKUP(C54,'Location Unique Code'!$A$2:$B$113,2,FALSE)</f>
        <v>Kentucky</v>
      </c>
      <c r="G54" s="13" t="s">
        <v>1773</v>
      </c>
      <c r="H54" s="13" t="str">
        <f t="shared" si="5"/>
        <v>Atmos Energy Corp: RES-Kentucky</v>
      </c>
      <c r="I54" s="25">
        <f>VLOOKUP(H54,SubShare_All!$E$2:$F$698,2,FALSE)</f>
        <v>0.19064088339228699</v>
      </c>
      <c r="L54" t="s">
        <v>1486</v>
      </c>
      <c r="M54">
        <f t="shared" si="6"/>
        <v>1</v>
      </c>
      <c r="N54">
        <f t="shared" si="7"/>
        <v>0</v>
      </c>
      <c r="O54">
        <f t="shared" si="8"/>
        <v>1</v>
      </c>
      <c r="P54">
        <f t="shared" si="9"/>
        <v>1</v>
      </c>
    </row>
    <row r="55" spans="1:16" ht="21.5">
      <c r="A55" s="13" t="s">
        <v>709</v>
      </c>
      <c r="B55" s="13" t="s">
        <v>1832</v>
      </c>
      <c r="C55" s="13" t="s">
        <v>83</v>
      </c>
      <c r="D55" s="13" t="str">
        <f t="shared" si="4"/>
        <v>RES282M - SOLA</v>
      </c>
      <c r="E55" s="13" t="str">
        <f>VLOOKUP([1]Customer!C55,'Location Unique Code'!$A$2:$H$113,8,FALSE)</f>
        <v>LA</v>
      </c>
      <c r="F55" s="13" t="str">
        <f>VLOOKUP(C55,'Location Unique Code'!$A$2:$B$113,2,FALSE)</f>
        <v>Louisiana Southern</v>
      </c>
      <c r="G55" s="13" t="s">
        <v>1773</v>
      </c>
      <c r="H55" s="13" t="str">
        <f t="shared" si="5"/>
        <v>Atmos Energy Corp: RES-Louisiana Southern</v>
      </c>
      <c r="I55" s="25">
        <f>VLOOKUP(H55,SubShare_All!$E$2:$F$698,2,FALSE)</f>
        <v>0.3378901971754934</v>
      </c>
      <c r="L55" t="s">
        <v>1127</v>
      </c>
      <c r="M55">
        <f t="shared" si="6"/>
        <v>1.0000000000000002</v>
      </c>
      <c r="N55">
        <f t="shared" si="7"/>
        <v>1</v>
      </c>
      <c r="O55">
        <f t="shared" si="8"/>
        <v>1</v>
      </c>
      <c r="P55">
        <f t="shared" si="9"/>
        <v>0.999999999999999</v>
      </c>
    </row>
    <row r="56" spans="1:16" ht="21.5">
      <c r="A56" s="13" t="s">
        <v>709</v>
      </c>
      <c r="B56" s="13" t="s">
        <v>1832</v>
      </c>
      <c r="C56" s="13" t="s">
        <v>18</v>
      </c>
      <c r="D56" s="13" t="str">
        <f t="shared" si="4"/>
        <v>RES282M - SPPN - KS</v>
      </c>
      <c r="E56" s="13" t="str">
        <f>VLOOKUP([1]Customer!C56,'Location Unique Code'!$A$2:$H$113,8,FALSE)</f>
        <v>KS</v>
      </c>
      <c r="F56" s="13" t="str">
        <f>VLOOKUP(C56,'Location Unique Code'!$A$2:$B$113,2,FALSE)</f>
        <v>Kansas</v>
      </c>
      <c r="G56" s="13" t="s">
        <v>1773</v>
      </c>
      <c r="H56" s="13" t="str">
        <f t="shared" si="5"/>
        <v>Atmos Energy Corp: RES-Kansas</v>
      </c>
      <c r="I56" s="25">
        <f>VLOOKUP(H56,SubShare_All!$E$2:$F$698,2,FALSE)</f>
        <v>0.14660282667008201</v>
      </c>
      <c r="L56" t="s">
        <v>1065</v>
      </c>
      <c r="M56">
        <f t="shared" si="6"/>
        <v>1</v>
      </c>
      <c r="N56">
        <f t="shared" si="7"/>
        <v>1</v>
      </c>
      <c r="O56">
        <f t="shared" si="8"/>
        <v>1</v>
      </c>
      <c r="P56">
        <f t="shared" si="9"/>
        <v>1</v>
      </c>
    </row>
    <row r="57" spans="1:16" ht="21.5">
      <c r="A57" s="13" t="s">
        <v>709</v>
      </c>
      <c r="B57" s="13" t="s">
        <v>1832</v>
      </c>
      <c r="C57" s="13" t="s">
        <v>76</v>
      </c>
      <c r="D57" s="13" t="str">
        <f t="shared" si="4"/>
        <v>RES282M - STHN - MS</v>
      </c>
      <c r="E57" s="13" t="str">
        <f>VLOOKUP([1]Customer!C57,'Location Unique Code'!$A$2:$H$113,8,FALSE)</f>
        <v>MS</v>
      </c>
      <c r="F57" s="13" t="str">
        <f>VLOOKUP(C57,'Location Unique Code'!$A$2:$B$113,2,FALSE)</f>
        <v>Mississippi</v>
      </c>
      <c r="G57" s="13" t="s">
        <v>1773</v>
      </c>
      <c r="H57" s="13" t="str">
        <f t="shared" si="5"/>
        <v>Atmos Energy Corp: RES-Mississippi</v>
      </c>
      <c r="I57" s="25">
        <f>VLOOKUP(H57,SubShare_All!$E$2:$F$698,2,FALSE)</f>
        <v>0.56642643619810695</v>
      </c>
      <c r="L57" t="s">
        <v>1099</v>
      </c>
      <c r="M57">
        <f t="shared" si="6"/>
        <v>0.99999999999999989</v>
      </c>
      <c r="N57">
        <f t="shared" si="7"/>
        <v>1</v>
      </c>
      <c r="O57">
        <f t="shared" si="8"/>
        <v>1</v>
      </c>
      <c r="P57">
        <f t="shared" si="9"/>
        <v>1.0000000000000004</v>
      </c>
    </row>
    <row r="58" spans="1:16" ht="21.5">
      <c r="A58" s="13" t="s">
        <v>709</v>
      </c>
      <c r="B58" s="13" t="s">
        <v>1832</v>
      </c>
      <c r="C58" s="13" t="s">
        <v>52</v>
      </c>
      <c r="D58" s="13" t="str">
        <f t="shared" si="4"/>
        <v>RES282M - WECO</v>
      </c>
      <c r="E58" s="13" t="str">
        <f>VLOOKUP([1]Customer!C58,'Location Unique Code'!$A$2:$H$113,8,FALSE)</f>
        <v>CO</v>
      </c>
      <c r="F58" s="13" t="str">
        <f>VLOOKUP(C58,'Location Unique Code'!$A$2:$B$113,2,FALSE)</f>
        <v>Colorado Eastern</v>
      </c>
      <c r="G58" s="13" t="s">
        <v>1773</v>
      </c>
      <c r="H58" s="13" t="str">
        <f t="shared" si="5"/>
        <v>Atmos Energy Corp: RES-Colorado Eastern</v>
      </c>
      <c r="I58" s="25">
        <f>VLOOKUP(H58,SubShare_All!$E$2:$F$698,2,FALSE)</f>
        <v>5.40573060481414E-2</v>
      </c>
      <c r="L58" t="s">
        <v>1068</v>
      </c>
      <c r="M58">
        <f t="shared" si="6"/>
        <v>0.99999999999999956</v>
      </c>
      <c r="N58">
        <f t="shared" si="7"/>
        <v>1</v>
      </c>
      <c r="O58">
        <f t="shared" si="8"/>
        <v>1</v>
      </c>
      <c r="P58">
        <f t="shared" si="9"/>
        <v>1</v>
      </c>
    </row>
    <row r="59" spans="1:16" ht="21.5">
      <c r="A59" s="13" t="s">
        <v>192</v>
      </c>
      <c r="B59" s="13" t="s">
        <v>1263</v>
      </c>
      <c r="C59" s="13" t="s">
        <v>193</v>
      </c>
      <c r="D59" s="13" t="str">
        <f t="shared" si="4"/>
        <v>COM558M - NIEW - ID</v>
      </c>
      <c r="E59" s="13" t="str">
        <f>VLOOKUP([1]Customer!C59,'Location Unique Code'!$A$2:$H$113,8,FALSE)</f>
        <v>ID</v>
      </c>
      <c r="F59" s="13" t="str">
        <f>VLOOKUP(C59,'Location Unique Code'!$A$2:$B$113,2,FALSE)</f>
        <v>Idaho Northern</v>
      </c>
      <c r="G59" s="13" t="s">
        <v>1175</v>
      </c>
      <c r="H59" s="13" t="str">
        <f t="shared" si="5"/>
        <v>Avista Corp: COM-Idaho Northern</v>
      </c>
      <c r="I59" s="25">
        <f>VLOOKUP(H59,SubShare_All!$E$2:$F$698,2,FALSE)</f>
        <v>0.18652279269343</v>
      </c>
      <c r="L59" t="s">
        <v>1071</v>
      </c>
      <c r="M59">
        <f t="shared" si="6"/>
        <v>1</v>
      </c>
      <c r="N59">
        <f t="shared" si="7"/>
        <v>1</v>
      </c>
      <c r="O59">
        <f t="shared" si="8"/>
        <v>1</v>
      </c>
      <c r="P59">
        <f t="shared" si="9"/>
        <v>0.99999999999999978</v>
      </c>
    </row>
    <row r="60" spans="1:16" ht="21.5">
      <c r="A60" s="13" t="s">
        <v>192</v>
      </c>
      <c r="B60" s="13" t="s">
        <v>1263</v>
      </c>
      <c r="C60" s="13" t="s">
        <v>194</v>
      </c>
      <c r="D60" s="13" t="str">
        <f t="shared" si="4"/>
        <v>COM558M - NIEW - WA</v>
      </c>
      <c r="E60" s="13" t="str">
        <f>VLOOKUP([1]Customer!C60,'Location Unique Code'!$A$2:$H$113,8,FALSE)</f>
        <v>WA</v>
      </c>
      <c r="F60" s="13" t="str">
        <f>VLOOKUP(C60,'Location Unique Code'!$A$2:$B$113,2,FALSE)</f>
        <v>Washington Eastern</v>
      </c>
      <c r="G60" s="13" t="s">
        <v>1175</v>
      </c>
      <c r="H60" s="13" t="str">
        <f t="shared" si="5"/>
        <v>Avista Corp: COM-Washington Eastern</v>
      </c>
      <c r="I60" s="25">
        <f>VLOOKUP(H60,SubShare_All!$E$2:$F$698,2,FALSE)</f>
        <v>0.15968399999999999</v>
      </c>
      <c r="L60" t="s">
        <v>1497</v>
      </c>
      <c r="M60">
        <f t="shared" si="6"/>
        <v>1</v>
      </c>
      <c r="N60">
        <f t="shared" si="7"/>
        <v>0</v>
      </c>
      <c r="O60">
        <f t="shared" si="8"/>
        <v>1</v>
      </c>
      <c r="P60">
        <f t="shared" si="9"/>
        <v>1</v>
      </c>
    </row>
    <row r="61" spans="1:16" ht="21.5">
      <c r="A61" s="13" t="s">
        <v>192</v>
      </c>
      <c r="B61" s="13" t="s">
        <v>1263</v>
      </c>
      <c r="C61" s="13" t="s">
        <v>29</v>
      </c>
      <c r="D61" s="13" t="str">
        <f t="shared" si="4"/>
        <v>COM558M - PCNW - OR</v>
      </c>
      <c r="E61" s="13" t="str">
        <f>VLOOKUP([1]Customer!C61,'Location Unique Code'!$A$2:$H$113,8,FALSE)</f>
        <v>OR</v>
      </c>
      <c r="F61" s="13" t="str">
        <f>VLOOKUP(C61,'Location Unique Code'!$A$2:$B$113,2,FALSE)</f>
        <v>Oregon</v>
      </c>
      <c r="G61" s="13" t="s">
        <v>1175</v>
      </c>
      <c r="H61" s="13" t="str">
        <f t="shared" si="5"/>
        <v>Avista Corp: COM-Oregon</v>
      </c>
      <c r="I61" s="25">
        <f>VLOOKUP(H61,SubShare_All!$E$2:$F$698,2,FALSE)</f>
        <v>0.12694559277067499</v>
      </c>
      <c r="L61" t="s">
        <v>1121</v>
      </c>
      <c r="M61">
        <f t="shared" si="6"/>
        <v>1</v>
      </c>
      <c r="N61">
        <f t="shared" si="7"/>
        <v>1</v>
      </c>
      <c r="O61">
        <f t="shared" si="8"/>
        <v>1</v>
      </c>
      <c r="P61">
        <f t="shared" si="9"/>
        <v>1</v>
      </c>
    </row>
    <row r="62" spans="1:16" ht="21.5">
      <c r="A62" s="13" t="s">
        <v>771</v>
      </c>
      <c r="B62" s="13" t="s">
        <v>1894</v>
      </c>
      <c r="C62" s="13" t="s">
        <v>193</v>
      </c>
      <c r="D62" s="13" t="str">
        <f t="shared" si="4"/>
        <v>RES558M - NIEW - ID</v>
      </c>
      <c r="E62" s="13" t="str">
        <f>VLOOKUP([1]Customer!C62,'Location Unique Code'!$A$2:$H$113,8,FALSE)</f>
        <v>ID</v>
      </c>
      <c r="F62" s="13" t="str">
        <f>VLOOKUP(C62,'Location Unique Code'!$A$2:$B$113,2,FALSE)</f>
        <v>Idaho Northern</v>
      </c>
      <c r="G62" s="13" t="s">
        <v>1773</v>
      </c>
      <c r="H62" s="13" t="str">
        <f t="shared" si="5"/>
        <v>Avista Corp: RES-Idaho Northern</v>
      </c>
      <c r="I62" s="25">
        <f>VLOOKUP(H62,SubShare_All!$E$2:$F$698,2,FALSE)</f>
        <v>0.187923416645075</v>
      </c>
      <c r="L62" t="s">
        <v>1096</v>
      </c>
      <c r="M62">
        <f t="shared" si="6"/>
        <v>1</v>
      </c>
      <c r="N62">
        <f t="shared" si="7"/>
        <v>1</v>
      </c>
      <c r="O62">
        <f t="shared" si="8"/>
        <v>1</v>
      </c>
      <c r="P62">
        <f t="shared" si="9"/>
        <v>1</v>
      </c>
    </row>
    <row r="63" spans="1:16" ht="21.5">
      <c r="A63" s="13" t="s">
        <v>771</v>
      </c>
      <c r="B63" s="13" t="s">
        <v>1894</v>
      </c>
      <c r="C63" s="13" t="s">
        <v>194</v>
      </c>
      <c r="D63" s="13" t="str">
        <f t="shared" si="4"/>
        <v>RES558M - NIEW - WA</v>
      </c>
      <c r="E63" s="13" t="str">
        <f>VLOOKUP([1]Customer!C63,'Location Unique Code'!$A$2:$H$113,8,FALSE)</f>
        <v>WA</v>
      </c>
      <c r="F63" s="13" t="str">
        <f>VLOOKUP(C63,'Location Unique Code'!$A$2:$B$113,2,FALSE)</f>
        <v>Washington Eastern</v>
      </c>
      <c r="G63" s="13" t="s">
        <v>1773</v>
      </c>
      <c r="H63" s="13" t="str">
        <f t="shared" si="5"/>
        <v>Avista Corp: RES-Washington Eastern</v>
      </c>
      <c r="I63" s="25">
        <f>VLOOKUP(H63,SubShare_All!$E$2:$F$698,2,FALSE)</f>
        <v>0.12970562103382199</v>
      </c>
      <c r="L63" t="s">
        <v>1500</v>
      </c>
      <c r="M63">
        <f t="shared" si="6"/>
        <v>1</v>
      </c>
      <c r="N63">
        <f t="shared" si="7"/>
        <v>0</v>
      </c>
      <c r="O63">
        <f t="shared" si="8"/>
        <v>0</v>
      </c>
      <c r="P63">
        <f t="shared" si="9"/>
        <v>1</v>
      </c>
    </row>
    <row r="64" spans="1:16" ht="21.5">
      <c r="A64" s="13" t="s">
        <v>771</v>
      </c>
      <c r="B64" s="13" t="s">
        <v>1894</v>
      </c>
      <c r="C64" s="13" t="s">
        <v>29</v>
      </c>
      <c r="D64" s="13" t="str">
        <f t="shared" si="4"/>
        <v>RES558M - PCNW - OR</v>
      </c>
      <c r="E64" s="13" t="str">
        <f>VLOOKUP([1]Customer!C64,'Location Unique Code'!$A$2:$H$113,8,FALSE)</f>
        <v>OR</v>
      </c>
      <c r="F64" s="13" t="str">
        <f>VLOOKUP(C64,'Location Unique Code'!$A$2:$B$113,2,FALSE)</f>
        <v>Oregon</v>
      </c>
      <c r="G64" s="13" t="s">
        <v>1773</v>
      </c>
      <c r="H64" s="13" t="str">
        <f t="shared" si="5"/>
        <v>Avista Corp: RES-Oregon</v>
      </c>
      <c r="I64" s="25">
        <f>VLOOKUP(H64,SubShare_All!$E$2:$F$698,2,FALSE)</f>
        <v>0.116836873789289</v>
      </c>
      <c r="L64" t="s">
        <v>1506</v>
      </c>
      <c r="M64">
        <f t="shared" si="6"/>
        <v>1</v>
      </c>
      <c r="N64">
        <f t="shared" si="7"/>
        <v>0</v>
      </c>
      <c r="O64">
        <f t="shared" si="8"/>
        <v>0</v>
      </c>
      <c r="P64">
        <f t="shared" si="9"/>
        <v>1</v>
      </c>
    </row>
    <row r="65" spans="1:16" ht="21.5">
      <c r="A65" s="13" t="s">
        <v>21</v>
      </c>
      <c r="B65" s="13" t="s">
        <v>1300</v>
      </c>
      <c r="C65" s="13" t="s">
        <v>22</v>
      </c>
      <c r="D65" s="13" t="str">
        <f t="shared" si="4"/>
        <v>COM022M - PJMS - MD</v>
      </c>
      <c r="E65" s="13" t="str">
        <f>VLOOKUP([1]Customer!C65,'Location Unique Code'!$A$2:$H$113,8,FALSE)</f>
        <v>MD</v>
      </c>
      <c r="F65" s="13" t="str">
        <f>VLOOKUP(C65,'Location Unique Code'!$A$2:$B$113,2,FALSE)</f>
        <v>Maryland Eastern</v>
      </c>
      <c r="G65" s="13" t="s">
        <v>1175</v>
      </c>
      <c r="H65" s="13" t="str">
        <f t="shared" si="5"/>
        <v>Baltimore Gas &amp; Electric Co.: COM-Maryland Eastern</v>
      </c>
      <c r="I65" s="25">
        <f>VLOOKUP(H65,SubShare_All!$E$2:$F$698,2,FALSE)</f>
        <v>0.53909095997705803</v>
      </c>
      <c r="L65" t="s">
        <v>1108</v>
      </c>
      <c r="M65">
        <f t="shared" si="6"/>
        <v>1</v>
      </c>
      <c r="N65">
        <f t="shared" si="7"/>
        <v>1</v>
      </c>
      <c r="O65">
        <f t="shared" si="8"/>
        <v>1.0000000000000004</v>
      </c>
      <c r="P65">
        <f t="shared" si="9"/>
        <v>1</v>
      </c>
    </row>
    <row r="66" spans="1:16" ht="21.5">
      <c r="A66" s="13" t="s">
        <v>656</v>
      </c>
      <c r="B66" s="13" t="s">
        <v>1780</v>
      </c>
      <c r="C66" s="13" t="s">
        <v>22</v>
      </c>
      <c r="D66" s="13" t="str">
        <f t="shared" si="4"/>
        <v>RES022M - PJMS - MD</v>
      </c>
      <c r="E66" s="13" t="str">
        <f>VLOOKUP([1]Customer!C66,'Location Unique Code'!$A$2:$H$113,8,FALSE)</f>
        <v>MD</v>
      </c>
      <c r="F66" s="13" t="str">
        <f>VLOOKUP(C66,'Location Unique Code'!$A$2:$B$113,2,FALSE)</f>
        <v>Maryland Eastern</v>
      </c>
      <c r="G66" s="13" t="s">
        <v>1773</v>
      </c>
      <c r="H66" s="13" t="str">
        <f t="shared" si="5"/>
        <v>Baltimore Gas &amp; Electric Co.: RES-Maryland Eastern</v>
      </c>
      <c r="I66" s="25">
        <f>VLOOKUP(H66,SubShare_All!$E$2:$F$698,2,FALSE)</f>
        <v>0.49542214759322001</v>
      </c>
      <c r="L66" t="s">
        <v>1484</v>
      </c>
      <c r="M66">
        <f t="shared" ref="M66:M97" si="10">SUMIFS($I$2:$I$821,$E$2:$E$821,L66,$G$2:$G$821,$K$2)</f>
        <v>0</v>
      </c>
      <c r="N66">
        <f t="shared" ref="N66:N71" si="11">SUMIFS($I$2:$I$821,$E$2:$E$821,L66,$G$2:$G$821,$K$3)</f>
        <v>0</v>
      </c>
      <c r="O66">
        <f t="shared" ref="O66:O71" si="12">SUMIFS($I$2:$I$821,$E$2:$E$821,L66,$G$2:$G$821,$K$4)</f>
        <v>0</v>
      </c>
      <c r="P66">
        <f t="shared" ref="P66:P71" si="13">SUMIFS($I$2:$I$821,$E$2:$E$821,L66,$G$2:$G$821,$P$1)</f>
        <v>0</v>
      </c>
    </row>
    <row r="67" spans="1:16" ht="21.5">
      <c r="A67" s="13" t="s">
        <v>25</v>
      </c>
      <c r="B67" s="13" t="s">
        <v>1248</v>
      </c>
      <c r="C67" s="13" t="s">
        <v>26</v>
      </c>
      <c r="D67" s="13" t="str">
        <f t="shared" ref="D67:D130" si="14">CONCATENATE(A67,C67)</f>
        <v>COM026M - NENE - MA</v>
      </c>
      <c r="E67" s="13" t="str">
        <f>VLOOKUP([1]Customer!C67,'Location Unique Code'!$A$2:$H$113,8,FALSE)</f>
        <v>MA</v>
      </c>
      <c r="F67" s="13" t="str">
        <f>VLOOKUP(C67,'Location Unique Code'!$A$2:$B$113,2,FALSE)</f>
        <v>Massachusetts Eastern</v>
      </c>
      <c r="G67" s="13" t="s">
        <v>1175</v>
      </c>
      <c r="H67" s="13" t="str">
        <f t="shared" ref="H67:H130" si="15">CONCATENATE(B67,"-",F67)</f>
        <v>Bay State Gas Co.: COM-Massachusetts Eastern</v>
      </c>
      <c r="I67" s="25">
        <f>VLOOKUP(H67,SubShare_All!$E$2:$F$698,2,FALSE)</f>
        <v>0.20859931577556337</v>
      </c>
      <c r="L67" t="s">
        <v>1503</v>
      </c>
      <c r="M67">
        <f t="shared" si="10"/>
        <v>1</v>
      </c>
      <c r="N67">
        <f t="shared" si="11"/>
        <v>0</v>
      </c>
      <c r="O67">
        <f t="shared" si="12"/>
        <v>0</v>
      </c>
      <c r="P67">
        <f t="shared" si="13"/>
        <v>1</v>
      </c>
    </row>
    <row r="68" spans="1:16" ht="21.5">
      <c r="A68" s="13" t="s">
        <v>658</v>
      </c>
      <c r="B68" s="13" t="s">
        <v>1782</v>
      </c>
      <c r="C68" s="13" t="s">
        <v>26</v>
      </c>
      <c r="D68" s="13" t="str">
        <f t="shared" si="14"/>
        <v>RES026M - NENE - MA</v>
      </c>
      <c r="E68" s="13" t="str">
        <f>VLOOKUP([1]Customer!C68,'Location Unique Code'!$A$2:$H$113,8,FALSE)</f>
        <v>MA</v>
      </c>
      <c r="F68" s="13" t="str">
        <f>VLOOKUP(C68,'Location Unique Code'!$A$2:$B$113,2,FALSE)</f>
        <v>Massachusetts Eastern</v>
      </c>
      <c r="G68" s="13" t="s">
        <v>1773</v>
      </c>
      <c r="H68" s="13" t="str">
        <f t="shared" si="15"/>
        <v>Bay State Gas Co.: RES-Massachusetts Eastern</v>
      </c>
      <c r="I68" s="25">
        <f>VLOOKUP(H68,SubShare_All!$E$2:$F$698,2,FALSE)</f>
        <v>0.20370222249693601</v>
      </c>
      <c r="L68" t="s">
        <v>1447</v>
      </c>
      <c r="M68">
        <f t="shared" si="10"/>
        <v>1</v>
      </c>
      <c r="N68">
        <f t="shared" si="11"/>
        <v>0</v>
      </c>
      <c r="O68">
        <f t="shared" si="12"/>
        <v>1</v>
      </c>
      <c r="P68">
        <f t="shared" si="13"/>
        <v>1</v>
      </c>
    </row>
    <row r="69" spans="1:16" ht="21.5">
      <c r="A69" s="13" t="s">
        <v>943</v>
      </c>
      <c r="B69" s="13" t="s">
        <v>972</v>
      </c>
      <c r="C69" s="13" t="s">
        <v>253</v>
      </c>
      <c r="D69" s="13" t="str">
        <f t="shared" si="14"/>
        <v>VEH166M - BCSW</v>
      </c>
      <c r="E69" s="13" t="str">
        <f>VLOOKUP([1]Customer!C69,'Location Unique Code'!$A$2:$H$113,8,FALSE)</f>
        <v>BC</v>
      </c>
      <c r="F69" s="13" t="str">
        <f>VLOOKUP(C69,'Location Unique Code'!$A$2:$B$113,2,FALSE)</f>
        <v>British Columbia (Southwest)</v>
      </c>
      <c r="G69" s="13" t="s">
        <v>961</v>
      </c>
      <c r="H69" s="13" t="str">
        <f t="shared" si="15"/>
        <v>BC:VEH  Mkt-British Columbia (Southwest)</v>
      </c>
      <c r="I69" s="25">
        <f>VLOOKUP(H69,SubShare_All!$E$2:$F$698,2,FALSE)</f>
        <v>1</v>
      </c>
      <c r="L69" t="s">
        <v>1149</v>
      </c>
      <c r="M69">
        <f t="shared" si="10"/>
        <v>1</v>
      </c>
      <c r="N69">
        <f t="shared" si="11"/>
        <v>1</v>
      </c>
      <c r="O69">
        <f t="shared" si="12"/>
        <v>1</v>
      </c>
      <c r="P69">
        <f t="shared" si="13"/>
        <v>1</v>
      </c>
    </row>
    <row r="70" spans="1:16" ht="21.5">
      <c r="A70" s="13" t="s">
        <v>27</v>
      </c>
      <c r="B70" s="13" t="s">
        <v>1249</v>
      </c>
      <c r="C70" s="13" t="s">
        <v>26</v>
      </c>
      <c r="D70" s="13" t="str">
        <f t="shared" si="14"/>
        <v>COM030M - NENE - MA</v>
      </c>
      <c r="E70" s="13" t="str">
        <f>VLOOKUP([1]Customer!C70,'Location Unique Code'!$A$2:$H$113,8,FALSE)</f>
        <v>MA</v>
      </c>
      <c r="F70" s="13" t="str">
        <f>VLOOKUP(C70,'Location Unique Code'!$A$2:$B$113,2,FALSE)</f>
        <v>Massachusetts Eastern</v>
      </c>
      <c r="G70" s="13" t="s">
        <v>1175</v>
      </c>
      <c r="H70" s="13" t="str">
        <f t="shared" si="15"/>
        <v>Boston Gas Co.: COM-Massachusetts Eastern</v>
      </c>
      <c r="I70" s="25">
        <f>VLOOKUP(H70,SubShare_All!$E$2:$F$698,2,FALSE)</f>
        <v>0.19276689477097139</v>
      </c>
      <c r="L70" t="s">
        <v>1468</v>
      </c>
      <c r="M70">
        <f t="shared" si="10"/>
        <v>1</v>
      </c>
      <c r="N70">
        <f t="shared" si="11"/>
        <v>0</v>
      </c>
      <c r="O70">
        <f t="shared" si="12"/>
        <v>1</v>
      </c>
      <c r="P70">
        <f t="shared" si="13"/>
        <v>1</v>
      </c>
    </row>
    <row r="71" spans="1:16" ht="21.5">
      <c r="A71" s="13" t="s">
        <v>659</v>
      </c>
      <c r="B71" s="13" t="s">
        <v>1783</v>
      </c>
      <c r="C71" s="13" t="s">
        <v>26</v>
      </c>
      <c r="D71" s="13" t="str">
        <f t="shared" si="14"/>
        <v>RES030M - NENE - MA</v>
      </c>
      <c r="E71" s="13" t="str">
        <f>VLOOKUP([1]Customer!C71,'Location Unique Code'!$A$2:$H$113,8,FALSE)</f>
        <v>MA</v>
      </c>
      <c r="F71" s="13" t="str">
        <f>VLOOKUP(C71,'Location Unique Code'!$A$2:$B$113,2,FALSE)</f>
        <v>Massachusetts Eastern</v>
      </c>
      <c r="G71" s="13" t="s">
        <v>1773</v>
      </c>
      <c r="H71" s="13" t="str">
        <f t="shared" si="15"/>
        <v>Boston Gas Co.: RES-Massachusetts Eastern</v>
      </c>
      <c r="I71" s="25">
        <f>VLOOKUP(H71,SubShare_All!$E$2:$F$698,2,FALSE)</f>
        <v>0.37422921865505898</v>
      </c>
      <c r="L71" t="s">
        <v>1152</v>
      </c>
      <c r="M71">
        <f t="shared" si="10"/>
        <v>1</v>
      </c>
      <c r="N71">
        <f t="shared" si="11"/>
        <v>1</v>
      </c>
      <c r="O71">
        <f t="shared" si="12"/>
        <v>1</v>
      </c>
      <c r="P71">
        <f t="shared" si="13"/>
        <v>1</v>
      </c>
    </row>
    <row r="72" spans="1:16" ht="31.5">
      <c r="A72" s="13" t="s">
        <v>511</v>
      </c>
      <c r="B72" s="13" t="s">
        <v>1640</v>
      </c>
      <c r="C72" s="13" t="s">
        <v>206</v>
      </c>
      <c r="D72" s="13" t="str">
        <f t="shared" si="14"/>
        <v>IND163M - BCC</v>
      </c>
      <c r="E72" s="13" t="str">
        <f>VLOOKUP([1]Customer!C72,'Location Unique Code'!$A$2:$H$113,8,FALSE)</f>
        <v>BC</v>
      </c>
      <c r="F72" s="13" t="str">
        <f>VLOOKUP(C72,'Location Unique Code'!$A$2:$B$113,2,FALSE)</f>
        <v>British Columbia (Central)</v>
      </c>
      <c r="G72" s="13" t="s">
        <v>1558</v>
      </c>
      <c r="H72" s="13" t="str">
        <f t="shared" si="15"/>
        <v>British Columbia (Central): Ind Gas Mkt-British Columbia (Central)</v>
      </c>
      <c r="I72" s="25">
        <f>VLOOKUP(H72,SubShare_All!$E$2:$F$698,2,FALSE)</f>
        <v>0.12970000000000001</v>
      </c>
    </row>
    <row r="73" spans="1:16" ht="31.5">
      <c r="A73" s="13" t="s">
        <v>205</v>
      </c>
      <c r="B73" s="13" t="s">
        <v>1190</v>
      </c>
      <c r="C73" s="13" t="s">
        <v>206</v>
      </c>
      <c r="D73" s="13" t="str">
        <f t="shared" si="14"/>
        <v>COM598M - BCC</v>
      </c>
      <c r="E73" s="13" t="str">
        <f>VLOOKUP([1]Customer!C73,'Location Unique Code'!$A$2:$H$113,8,FALSE)</f>
        <v>BC</v>
      </c>
      <c r="F73" s="13" t="str">
        <f>VLOOKUP(C73,'Location Unique Code'!$A$2:$B$113,2,FALSE)</f>
        <v>British Columbia (Central)</v>
      </c>
      <c r="G73" s="13" t="s">
        <v>1175</v>
      </c>
      <c r="H73" s="13" t="str">
        <f t="shared" si="15"/>
        <v>British Columbia (Central): LDC Sales: COM-British Columbia (Central)</v>
      </c>
      <c r="I73" s="25">
        <f>VLOOKUP(H73,SubShare_All!$E$2:$F$698,2,FALSE)</f>
        <v>0.21729999999999999</v>
      </c>
    </row>
    <row r="74" spans="1:16" ht="31.5">
      <c r="A74" s="13" t="s">
        <v>781</v>
      </c>
      <c r="B74" s="13" t="s">
        <v>1904</v>
      </c>
      <c r="C74" s="13" t="s">
        <v>206</v>
      </c>
      <c r="D74" s="13" t="str">
        <f t="shared" si="14"/>
        <v>RES598M - BCC</v>
      </c>
      <c r="E74" s="13" t="str">
        <f>VLOOKUP([1]Customer!C74,'Location Unique Code'!$A$2:$H$113,8,FALSE)</f>
        <v>BC</v>
      </c>
      <c r="F74" s="13" t="str">
        <f>VLOOKUP(C74,'Location Unique Code'!$A$2:$B$113,2,FALSE)</f>
        <v>British Columbia (Central)</v>
      </c>
      <c r="G74" s="13" t="s">
        <v>1773</v>
      </c>
      <c r="H74" s="13" t="str">
        <f t="shared" si="15"/>
        <v>British Columbia (Central): LDC Sales: RES-British Columbia (Central)</v>
      </c>
      <c r="I74" s="25">
        <f>VLOOKUP(H74,SubShare_All!$E$2:$F$698,2,FALSE)</f>
        <v>0.21729999999999999</v>
      </c>
    </row>
    <row r="75" spans="1:16" ht="31.5">
      <c r="A75" s="13" t="s">
        <v>631</v>
      </c>
      <c r="B75" s="13" t="s">
        <v>1756</v>
      </c>
      <c r="C75" s="13" t="s">
        <v>204</v>
      </c>
      <c r="D75" s="13" t="str">
        <f t="shared" si="14"/>
        <v>MK273M - WBRC</v>
      </c>
      <c r="E75" s="13" t="str">
        <f>VLOOKUP([1]Customer!C75,'Location Unique Code'!$A$2:$H$113,8,FALSE)</f>
        <v>BC</v>
      </c>
      <c r="F75" s="13" t="str">
        <f>VLOOKUP(C75,'Location Unique Code'!$A$2:$B$113,2,FALSE)</f>
        <v>British Columbia (North)</v>
      </c>
      <c r="G75" s="13" t="s">
        <v>1540</v>
      </c>
      <c r="H75" s="13" t="str">
        <f t="shared" si="15"/>
        <v>British Columbia (North): Gas-fired Gen-British Columbia (North)</v>
      </c>
      <c r="I75" s="25" t="e">
        <f>VLOOKUP(H75,SubShare_All!$E$2:$F$698,2,FALSE)</f>
        <v>#N/A</v>
      </c>
    </row>
    <row r="76" spans="1:16" ht="21.5">
      <c r="A76" s="13" t="s">
        <v>520</v>
      </c>
      <c r="B76" s="13" t="s">
        <v>1649</v>
      </c>
      <c r="C76" s="13" t="s">
        <v>204</v>
      </c>
      <c r="D76" s="13" t="str">
        <f t="shared" si="14"/>
        <v>IND173M - WBRC</v>
      </c>
      <c r="E76" s="13" t="str">
        <f>VLOOKUP([1]Customer!C76,'Location Unique Code'!$A$2:$H$113,8,FALSE)</f>
        <v>BC</v>
      </c>
      <c r="F76" s="13" t="str">
        <f>VLOOKUP(C76,'Location Unique Code'!$A$2:$B$113,2,FALSE)</f>
        <v>British Columbia (North)</v>
      </c>
      <c r="G76" s="13" t="s">
        <v>1558</v>
      </c>
      <c r="H76" s="13" t="str">
        <f t="shared" si="15"/>
        <v>British Columbia (North): Ind Gas Mkt-British Columbia (North)</v>
      </c>
      <c r="I76" s="25">
        <f>VLOOKUP(H76,SubShare_All!$E$2:$F$698,2,FALSE)</f>
        <v>0.13200000000000001</v>
      </c>
    </row>
    <row r="77" spans="1:16" ht="31.5">
      <c r="A77" s="13" t="s">
        <v>203</v>
      </c>
      <c r="B77" s="13" t="s">
        <v>1376</v>
      </c>
      <c r="C77" s="13" t="s">
        <v>204</v>
      </c>
      <c r="D77" s="13" t="str">
        <f t="shared" si="14"/>
        <v>COM597M - WBRC</v>
      </c>
      <c r="E77" s="13" t="str">
        <f>VLOOKUP([1]Customer!C77,'Location Unique Code'!$A$2:$H$113,8,FALSE)</f>
        <v>BC</v>
      </c>
      <c r="F77" s="13" t="str">
        <f>VLOOKUP(C77,'Location Unique Code'!$A$2:$B$113,2,FALSE)</f>
        <v>British Columbia (North)</v>
      </c>
      <c r="G77" s="13" t="s">
        <v>1175</v>
      </c>
      <c r="H77" s="13" t="str">
        <f t="shared" si="15"/>
        <v>British Columbia (North): LDC Sales: COM-British Columbia (North)</v>
      </c>
      <c r="I77" s="25">
        <f>VLOOKUP(H77,SubShare_All!$E$2:$F$698,2,FALSE)</f>
        <v>2.07E-2</v>
      </c>
    </row>
    <row r="78" spans="1:16" ht="31.5">
      <c r="A78" s="13" t="s">
        <v>780</v>
      </c>
      <c r="B78" s="13" t="s">
        <v>1903</v>
      </c>
      <c r="C78" s="13" t="s">
        <v>204</v>
      </c>
      <c r="D78" s="13" t="str">
        <f t="shared" si="14"/>
        <v>RES597M - WBRC</v>
      </c>
      <c r="E78" s="13" t="str">
        <f>VLOOKUP([1]Customer!C78,'Location Unique Code'!$A$2:$H$113,8,FALSE)</f>
        <v>BC</v>
      </c>
      <c r="F78" s="13" t="str">
        <f>VLOOKUP(C78,'Location Unique Code'!$A$2:$B$113,2,FALSE)</f>
        <v>British Columbia (North)</v>
      </c>
      <c r="G78" s="13" t="s">
        <v>1773</v>
      </c>
      <c r="H78" s="13" t="str">
        <f t="shared" si="15"/>
        <v>British Columbia (North): LDC Sales: RES-British Columbia (North)</v>
      </c>
      <c r="I78" s="25">
        <f>VLOOKUP(H78,SubShare_All!$E$2:$F$698,2,FALSE)</f>
        <v>2.07E-2</v>
      </c>
    </row>
    <row r="79" spans="1:16" ht="21.5">
      <c r="A79" s="13" t="s">
        <v>519</v>
      </c>
      <c r="B79" s="13" t="s">
        <v>1648</v>
      </c>
      <c r="C79" s="13" t="s">
        <v>224</v>
      </c>
      <c r="D79" s="13" t="str">
        <f t="shared" si="14"/>
        <v>IND172M - BCNW</v>
      </c>
      <c r="E79" s="13" t="str">
        <f>VLOOKUP([1]Customer!C79,'Location Unique Code'!$A$2:$H$113,8,FALSE)</f>
        <v>BC</v>
      </c>
      <c r="F79" s="13" t="str">
        <f>VLOOKUP(C79,'Location Unique Code'!$A$2:$B$113,2,FALSE)</f>
        <v>British Columbia (Northwest)</v>
      </c>
      <c r="G79" s="13" t="s">
        <v>1558</v>
      </c>
      <c r="H79" s="13" t="str">
        <f t="shared" si="15"/>
        <v>British Columbia (NW): Ind Gas Mkt-British Columbia (Northwest)</v>
      </c>
      <c r="I79" s="25">
        <f>VLOOKUP(H79,SubShare_All!$E$2:$F$698,2,FALSE)</f>
        <v>0.31609999999999999</v>
      </c>
    </row>
    <row r="80" spans="1:16" ht="31.5">
      <c r="A80" s="13" t="s">
        <v>223</v>
      </c>
      <c r="B80" s="13" t="s">
        <v>1191</v>
      </c>
      <c r="C80" s="13" t="s">
        <v>224</v>
      </c>
      <c r="D80" s="13" t="str">
        <f t="shared" si="14"/>
        <v>COM608M - BCNW</v>
      </c>
      <c r="E80" s="13" t="str">
        <f>VLOOKUP([1]Customer!C80,'Location Unique Code'!$A$2:$H$113,8,FALSE)</f>
        <v>BC</v>
      </c>
      <c r="F80" s="13" t="str">
        <f>VLOOKUP(C80,'Location Unique Code'!$A$2:$B$113,2,FALSE)</f>
        <v>British Columbia (Northwest)</v>
      </c>
      <c r="G80" s="13" t="s">
        <v>1175</v>
      </c>
      <c r="H80" s="13" t="str">
        <f t="shared" si="15"/>
        <v>British Columbia (NW): Other LDC Gas Sales: COM-British Columbia (Northwest)</v>
      </c>
      <c r="I80" s="25">
        <f>VLOOKUP(H80,SubShare_All!$E$2:$F$698,2,FALSE)</f>
        <v>1E-3</v>
      </c>
    </row>
    <row r="81" spans="1:9" ht="31.5">
      <c r="A81" s="13" t="s">
        <v>790</v>
      </c>
      <c r="B81" s="13" t="s">
        <v>1913</v>
      </c>
      <c r="C81" s="13" t="s">
        <v>224</v>
      </c>
      <c r="D81" s="13" t="str">
        <f t="shared" si="14"/>
        <v>RES608M - BCNW</v>
      </c>
      <c r="E81" s="13" t="str">
        <f>VLOOKUP([1]Customer!C81,'Location Unique Code'!$A$2:$H$113,8,FALSE)</f>
        <v>BC</v>
      </c>
      <c r="F81" s="13" t="str">
        <f>VLOOKUP(C81,'Location Unique Code'!$A$2:$B$113,2,FALSE)</f>
        <v>British Columbia (Northwest)</v>
      </c>
      <c r="G81" s="13" t="s">
        <v>1773</v>
      </c>
      <c r="H81" s="13" t="str">
        <f t="shared" si="15"/>
        <v>British Columbia (NW): Other LDC Gas Sales: RES-British Columbia (Northwest)</v>
      </c>
      <c r="I81" s="25">
        <f>VLOOKUP(H81,SubShare_All!$E$2:$F$698,2,FALSE)</f>
        <v>1E-3</v>
      </c>
    </row>
    <row r="82" spans="1:9" ht="31.5">
      <c r="A82" s="13" t="s">
        <v>207</v>
      </c>
      <c r="B82" s="13" t="s">
        <v>1192</v>
      </c>
      <c r="C82" s="13" t="s">
        <v>208</v>
      </c>
      <c r="D82" s="13" t="str">
        <f t="shared" si="14"/>
        <v>COM599M - BCSE</v>
      </c>
      <c r="E82" s="13" t="str">
        <f>VLOOKUP([1]Customer!C82,'Location Unique Code'!$A$2:$H$113,8,FALSE)</f>
        <v>BC</v>
      </c>
      <c r="F82" s="13" t="str">
        <f>VLOOKUP(C82,'Location Unique Code'!$A$2:$B$113,2,FALSE)</f>
        <v>British Columbia (Southeast)</v>
      </c>
      <c r="G82" s="13" t="s">
        <v>1175</v>
      </c>
      <c r="H82" s="13" t="str">
        <f t="shared" si="15"/>
        <v>British Columbia (SE): LDC Sales: COM-British Columbia (Southeast)</v>
      </c>
      <c r="I82" s="25">
        <f>VLOOKUP(H82,SubShare_All!$E$2:$F$698,2,FALSE)</f>
        <v>3.3799999999999997E-2</v>
      </c>
    </row>
    <row r="83" spans="1:9" ht="31.5">
      <c r="A83" s="13" t="s">
        <v>782</v>
      </c>
      <c r="B83" s="13" t="s">
        <v>1905</v>
      </c>
      <c r="C83" s="13" t="s">
        <v>208</v>
      </c>
      <c r="D83" s="13" t="str">
        <f t="shared" si="14"/>
        <v>RES599M - BCSE</v>
      </c>
      <c r="E83" s="13" t="str">
        <f>VLOOKUP([1]Customer!C83,'Location Unique Code'!$A$2:$H$113,8,FALSE)</f>
        <v>BC</v>
      </c>
      <c r="F83" s="13" t="str">
        <f>VLOOKUP(C83,'Location Unique Code'!$A$2:$B$113,2,FALSE)</f>
        <v>British Columbia (Southeast)</v>
      </c>
      <c r="G83" s="13" t="s">
        <v>1773</v>
      </c>
      <c r="H83" s="13" t="str">
        <f t="shared" si="15"/>
        <v>British Columbia (SE): LDC Sales: RES-British Columbia (Southeast)</v>
      </c>
      <c r="I83" s="25">
        <f>VLOOKUP(H83,SubShare_All!$E$2:$F$698,2,FALSE)</f>
        <v>3.3799999999999997E-2</v>
      </c>
    </row>
    <row r="84" spans="1:9" ht="31.5">
      <c r="A84" s="13" t="s">
        <v>608</v>
      </c>
      <c r="B84" s="13" t="s">
        <v>1734</v>
      </c>
      <c r="C84" s="13" t="s">
        <v>253</v>
      </c>
      <c r="D84" s="13" t="str">
        <f t="shared" si="14"/>
        <v>MK214M - BCSW</v>
      </c>
      <c r="E84" s="13" t="str">
        <f>VLOOKUP([1]Customer!C84,'Location Unique Code'!$A$2:$H$113,8,FALSE)</f>
        <v>BC</v>
      </c>
      <c r="F84" s="13" t="str">
        <f>VLOOKUP(C84,'Location Unique Code'!$A$2:$B$113,2,FALSE)</f>
        <v>British Columbia (Southwest)</v>
      </c>
      <c r="G84" s="13" t="s">
        <v>1540</v>
      </c>
      <c r="H84" s="13" t="str">
        <f t="shared" si="15"/>
        <v>British Columbia (SW): Gas-fired Gen-British Columbia (Southwest)</v>
      </c>
      <c r="I84" s="25" t="e">
        <f>VLOOKUP(H84,SubShare_All!$E$2:$F$698,2,FALSE)</f>
        <v>#N/A</v>
      </c>
    </row>
    <row r="85" spans="1:9" ht="31.5">
      <c r="A85" s="13" t="s">
        <v>494</v>
      </c>
      <c r="B85" s="13" t="s">
        <v>1623</v>
      </c>
      <c r="C85" s="13" t="s">
        <v>253</v>
      </c>
      <c r="D85" s="13" t="str">
        <f t="shared" si="14"/>
        <v>IND132M - BCSW</v>
      </c>
      <c r="E85" s="13" t="str">
        <f>VLOOKUP([1]Customer!C85,'Location Unique Code'!$A$2:$H$113,8,FALSE)</f>
        <v>BC</v>
      </c>
      <c r="F85" s="13" t="str">
        <f>VLOOKUP(C85,'Location Unique Code'!$A$2:$B$113,2,FALSE)</f>
        <v>British Columbia (Southwest)</v>
      </c>
      <c r="G85" s="13" t="s">
        <v>1558</v>
      </c>
      <c r="H85" s="13" t="str">
        <f t="shared" si="15"/>
        <v>British Columbia (SW): Ind Gas Mkt-British Columbia (Southwest)</v>
      </c>
      <c r="I85" s="25">
        <f>VLOOKUP(H85,SubShare_All!$E$2:$F$698,2,FALSE)</f>
        <v>0.42220000000000002</v>
      </c>
    </row>
    <row r="86" spans="1:9" ht="31.5">
      <c r="A86" s="13" t="s">
        <v>252</v>
      </c>
      <c r="B86" s="13" t="s">
        <v>1193</v>
      </c>
      <c r="C86" s="13" t="s">
        <v>253</v>
      </c>
      <c r="D86" s="13" t="str">
        <f t="shared" si="14"/>
        <v>COMC132M - BCSW</v>
      </c>
      <c r="E86" s="13" t="str">
        <f>VLOOKUP([1]Customer!C86,'Location Unique Code'!$A$2:$H$113,8,FALSE)</f>
        <v>BC</v>
      </c>
      <c r="F86" s="13" t="str">
        <f>VLOOKUP(C86,'Location Unique Code'!$A$2:$B$113,2,FALSE)</f>
        <v>British Columbia (Southwest)</v>
      </c>
      <c r="G86" s="13" t="s">
        <v>1175</v>
      </c>
      <c r="H86" s="13" t="str">
        <f t="shared" si="15"/>
        <v>British Columbia (SW): Other LDC Gas Sales: COM-British Columbia (Southwest)</v>
      </c>
      <c r="I86" s="25">
        <f>VLOOKUP(H86,SubShare_All!$E$2:$F$698,2,FALSE)</f>
        <v>0.72719999999999996</v>
      </c>
    </row>
    <row r="87" spans="1:9" ht="31.5">
      <c r="A87" s="13" t="s">
        <v>809</v>
      </c>
      <c r="B87" s="13" t="s">
        <v>1932</v>
      </c>
      <c r="C87" s="13" t="s">
        <v>253</v>
      </c>
      <c r="D87" s="13" t="str">
        <f t="shared" si="14"/>
        <v>RESC132M - BCSW</v>
      </c>
      <c r="E87" s="13" t="str">
        <f>VLOOKUP([1]Customer!C87,'Location Unique Code'!$A$2:$H$113,8,FALSE)</f>
        <v>BC</v>
      </c>
      <c r="F87" s="13" t="str">
        <f>VLOOKUP(C87,'Location Unique Code'!$A$2:$B$113,2,FALSE)</f>
        <v>British Columbia (Southwest)</v>
      </c>
      <c r="G87" s="13" t="s">
        <v>1773</v>
      </c>
      <c r="H87" s="13" t="str">
        <f t="shared" si="15"/>
        <v>British Columbia (SW): Other LDC Gas Sales: RES-British Columbia (Southwest)</v>
      </c>
      <c r="I87" s="25">
        <f>VLOOKUP(H87,SubShare_All!$E$2:$F$698,2,FALSE)</f>
        <v>0.72719999999999996</v>
      </c>
    </row>
    <row r="88" spans="1:9" ht="31.5">
      <c r="A88" s="13" t="s">
        <v>618</v>
      </c>
      <c r="B88" s="13" t="s">
        <v>1744</v>
      </c>
      <c r="C88" s="13" t="s">
        <v>167</v>
      </c>
      <c r="D88" s="13" t="str">
        <f t="shared" si="14"/>
        <v>MK243M - SCSN</v>
      </c>
      <c r="E88" s="13" t="str">
        <f>VLOOKUP([1]Customer!C88,'Location Unique Code'!$A$2:$H$113,8,FALSE)</f>
        <v>CA</v>
      </c>
      <c r="F88" s="13" t="str">
        <f>VLOOKUP(C88,'Location Unique Code'!$A$2:$B$113,2,FALSE)</f>
        <v>California Southern</v>
      </c>
      <c r="G88" s="13" t="s">
        <v>1540</v>
      </c>
      <c r="H88" s="13" t="str">
        <f t="shared" si="15"/>
        <v>California, Imperial Irrig Dist: Gas-fired Gen-California Southern</v>
      </c>
      <c r="I88" s="25" t="e">
        <f>VLOOKUP(H88,SubShare_All!$E$2:$F$698,2,FALSE)</f>
        <v>#N/A</v>
      </c>
    </row>
    <row r="89" spans="1:9" ht="31.5">
      <c r="A89" s="13" t="s">
        <v>501</v>
      </c>
      <c r="B89" s="13" t="s">
        <v>1630</v>
      </c>
      <c r="C89" s="13" t="s">
        <v>167</v>
      </c>
      <c r="D89" s="13" t="str">
        <f t="shared" si="14"/>
        <v>IND145M - SCSN</v>
      </c>
      <c r="E89" s="13" t="str">
        <f>VLOOKUP([1]Customer!C89,'Location Unique Code'!$A$2:$H$113,8,FALSE)</f>
        <v>CA</v>
      </c>
      <c r="F89" s="13" t="str">
        <f>VLOOKUP(C89,'Location Unique Code'!$A$2:$B$113,2,FALSE)</f>
        <v>California Southern</v>
      </c>
      <c r="G89" s="13" t="s">
        <v>1558</v>
      </c>
      <c r="H89" s="13" t="str">
        <f t="shared" si="15"/>
        <v>California, Kern-Bakersfld: Ind Gas Mkt-California Southern</v>
      </c>
      <c r="I89" s="25">
        <f>VLOOKUP(H89,SubShare_All!$E$2:$F$698,2,FALSE)</f>
        <v>0.33637342166796569</v>
      </c>
    </row>
    <row r="90" spans="1:9" ht="21.5">
      <c r="A90" s="13" t="s">
        <v>612</v>
      </c>
      <c r="B90" s="13" t="s">
        <v>1738</v>
      </c>
      <c r="C90" s="13" t="s">
        <v>147</v>
      </c>
      <c r="D90" s="13" t="str">
        <f t="shared" si="14"/>
        <v>MK222M - WNCA</v>
      </c>
      <c r="E90" s="13" t="str">
        <f>VLOOKUP([1]Customer!C90,'Location Unique Code'!$A$2:$H$113,8,FALSE)</f>
        <v>CA</v>
      </c>
      <c r="F90" s="13" t="str">
        <f>VLOOKUP(C90,'Location Unique Code'!$A$2:$B$113,2,FALSE)</f>
        <v>California Northern</v>
      </c>
      <c r="G90" s="13" t="s">
        <v>1540</v>
      </c>
      <c r="H90" s="13" t="str">
        <f t="shared" si="15"/>
        <v>California, Northern: Gas-fired Gen-California Northern</v>
      </c>
      <c r="I90" s="25" t="e">
        <f>VLOOKUP(H90,SubShare_All!$E$2:$F$698,2,FALSE)</f>
        <v>#N/A</v>
      </c>
    </row>
    <row r="91" spans="1:9" ht="21.5">
      <c r="A91" s="13" t="s">
        <v>500</v>
      </c>
      <c r="B91" s="13" t="s">
        <v>1629</v>
      </c>
      <c r="C91" s="13" t="s">
        <v>147</v>
      </c>
      <c r="D91" s="13" t="str">
        <f t="shared" si="14"/>
        <v>IND144M - WNCA</v>
      </c>
      <c r="E91" s="13" t="str">
        <f>VLOOKUP([1]Customer!C91,'Location Unique Code'!$A$2:$H$113,8,FALSE)</f>
        <v>CA</v>
      </c>
      <c r="F91" s="13" t="str">
        <f>VLOOKUP(C91,'Location Unique Code'!$A$2:$B$113,2,FALSE)</f>
        <v>California Northern</v>
      </c>
      <c r="G91" s="13" t="s">
        <v>1558</v>
      </c>
      <c r="H91" s="13" t="str">
        <f t="shared" si="15"/>
        <v>California, Northern: Ind Gas Mkt-California Northern</v>
      </c>
      <c r="I91" s="25">
        <f>VLOOKUP(H91,SubShare_All!$E$2:$F$698,2,FALSE)</f>
        <v>0.36859999999999998</v>
      </c>
    </row>
    <row r="92" spans="1:9" ht="21.5">
      <c r="A92" s="13" t="s">
        <v>932</v>
      </c>
      <c r="B92" s="13" t="s">
        <v>975</v>
      </c>
      <c r="C92" s="13" t="s">
        <v>147</v>
      </c>
      <c r="D92" s="13" t="str">
        <f t="shared" si="14"/>
        <v>VEH144M - WNCA</v>
      </c>
      <c r="E92" s="13" t="str">
        <f>VLOOKUP([1]Customer!C92,'Location Unique Code'!$A$2:$H$113,8,FALSE)</f>
        <v>CA</v>
      </c>
      <c r="F92" s="13" t="str">
        <f>VLOOKUP(C92,'Location Unique Code'!$A$2:$B$113,2,FALSE)</f>
        <v>California Northern</v>
      </c>
      <c r="G92" s="13" t="s">
        <v>961</v>
      </c>
      <c r="H92" s="13" t="str">
        <f t="shared" si="15"/>
        <v>California, Northern: veh Gas Mkt-California Northern</v>
      </c>
      <c r="I92" s="25">
        <f>VLOOKUP(H92,SubShare_All!$E$2:$F$698,2,FALSE)</f>
        <v>0.36</v>
      </c>
    </row>
    <row r="93" spans="1:9" ht="31.5">
      <c r="A93" s="13" t="s">
        <v>610</v>
      </c>
      <c r="B93" s="13" t="s">
        <v>1736</v>
      </c>
      <c r="C93" s="13" t="s">
        <v>147</v>
      </c>
      <c r="D93" s="13" t="str">
        <f t="shared" si="14"/>
        <v>MK220M - WNCA</v>
      </c>
      <c r="E93" s="13" t="str">
        <f>VLOOKUP([1]Customer!C93,'Location Unique Code'!$A$2:$H$113,8,FALSE)</f>
        <v>CA</v>
      </c>
      <c r="F93" s="13" t="str">
        <f>VLOOKUP(C93,'Location Unique Code'!$A$2:$B$113,2,FALSE)</f>
        <v>California Northern</v>
      </c>
      <c r="G93" s="13" t="s">
        <v>1540</v>
      </c>
      <c r="H93" s="13" t="str">
        <f t="shared" si="15"/>
        <v>California, PG&amp;E North: Gas-fired Gen-California Northern</v>
      </c>
      <c r="I93" s="25" t="e">
        <f>VLOOKUP(H93,SubShare_All!$E$2:$F$698,2,FALSE)</f>
        <v>#N/A</v>
      </c>
    </row>
    <row r="94" spans="1:9" ht="31.5">
      <c r="A94" s="13" t="s">
        <v>611</v>
      </c>
      <c r="B94" s="13" t="s">
        <v>1737</v>
      </c>
      <c r="C94" s="13" t="s">
        <v>167</v>
      </c>
      <c r="D94" s="13" t="str">
        <f t="shared" si="14"/>
        <v>MK221M - SCSN</v>
      </c>
      <c r="E94" s="13" t="str">
        <f>VLOOKUP([1]Customer!C94,'Location Unique Code'!$A$2:$H$113,8,FALSE)</f>
        <v>CA</v>
      </c>
      <c r="F94" s="13" t="str">
        <f>VLOOKUP(C94,'Location Unique Code'!$A$2:$B$113,2,FALSE)</f>
        <v>California Southern</v>
      </c>
      <c r="G94" s="13" t="s">
        <v>1540</v>
      </c>
      <c r="H94" s="13" t="str">
        <f t="shared" si="15"/>
        <v>California, PG&amp;E South: Gas-fired Gen-California Southern</v>
      </c>
      <c r="I94" s="25" t="e">
        <f>VLOOKUP(H94,SubShare_All!$E$2:$F$698,2,FALSE)</f>
        <v>#N/A</v>
      </c>
    </row>
    <row r="95" spans="1:9" ht="21.5">
      <c r="A95" s="13" t="s">
        <v>505</v>
      </c>
      <c r="B95" s="13" t="s">
        <v>1634</v>
      </c>
      <c r="C95" s="13" t="s">
        <v>167</v>
      </c>
      <c r="D95" s="13" t="str">
        <f t="shared" si="14"/>
        <v>IND151M - SCSN</v>
      </c>
      <c r="E95" s="13" t="str">
        <f>VLOOKUP([1]Customer!C95,'Location Unique Code'!$A$2:$H$113,8,FALSE)</f>
        <v>CA</v>
      </c>
      <c r="F95" s="13" t="str">
        <f>VLOOKUP(C95,'Location Unique Code'!$A$2:$B$113,2,FALSE)</f>
        <v>California Southern</v>
      </c>
      <c r="G95" s="13" t="s">
        <v>1558</v>
      </c>
      <c r="H95" s="13" t="str">
        <f t="shared" si="15"/>
        <v>California, San Diego: Ind Gas Mkt-California Southern</v>
      </c>
      <c r="I95" s="25">
        <f>VLOOKUP(H95,SubShare_All!$E$2:$F$698,2,FALSE)</f>
        <v>7.1862042088854253E-3</v>
      </c>
    </row>
    <row r="96" spans="1:9" ht="21.5">
      <c r="A96" s="13" t="s">
        <v>620</v>
      </c>
      <c r="B96" s="13" t="s">
        <v>1746</v>
      </c>
      <c r="C96" s="13" t="s">
        <v>167</v>
      </c>
      <c r="D96" s="13" t="str">
        <f t="shared" si="14"/>
        <v>MK250M - SCSN</v>
      </c>
      <c r="E96" s="13" t="str">
        <f>VLOOKUP([1]Customer!C96,'Location Unique Code'!$A$2:$H$113,8,FALSE)</f>
        <v>CA</v>
      </c>
      <c r="F96" s="13" t="str">
        <f>VLOOKUP(C96,'Location Unique Code'!$A$2:$B$113,2,FALSE)</f>
        <v>California Southern</v>
      </c>
      <c r="G96" s="13" t="s">
        <v>1540</v>
      </c>
      <c r="H96" s="13" t="str">
        <f t="shared" si="15"/>
        <v>California, SDG&amp;E: Gas-fired Gen-California Southern</v>
      </c>
      <c r="I96" s="25" t="e">
        <f>VLOOKUP(H96,SubShare_All!$E$2:$F$698,2,FALSE)</f>
        <v>#N/A</v>
      </c>
    </row>
    <row r="97" spans="1:9" ht="31.5">
      <c r="A97" s="13" t="s">
        <v>621</v>
      </c>
      <c r="B97" s="13" t="s">
        <v>1747</v>
      </c>
      <c r="C97" s="13" t="s">
        <v>167</v>
      </c>
      <c r="D97" s="13" t="str">
        <f t="shared" si="14"/>
        <v>MK251M - SCSN</v>
      </c>
      <c r="E97" s="13" t="str">
        <f>VLOOKUP([1]Customer!C97,'Location Unique Code'!$A$2:$H$113,8,FALSE)</f>
        <v>CA</v>
      </c>
      <c r="F97" s="13" t="str">
        <f>VLOOKUP(C97,'Location Unique Code'!$A$2:$B$113,2,FALSE)</f>
        <v>California Southern</v>
      </c>
      <c r="G97" s="13" t="s">
        <v>1540</v>
      </c>
      <c r="H97" s="13" t="str">
        <f t="shared" si="15"/>
        <v>California, SoCalEdison: Gas-fired Gen-California Southern</v>
      </c>
      <c r="I97" s="25" t="e">
        <f>VLOOKUP(H97,SubShare_All!$E$2:$F$698,2,FALSE)</f>
        <v>#N/A</v>
      </c>
    </row>
    <row r="98" spans="1:9" ht="31.5">
      <c r="A98" s="13" t="s">
        <v>301</v>
      </c>
      <c r="B98" s="13" t="s">
        <v>1315</v>
      </c>
      <c r="C98" s="13" t="s">
        <v>167</v>
      </c>
      <c r="D98" s="13" t="str">
        <f t="shared" si="14"/>
        <v>COMx45M - SCSN</v>
      </c>
      <c r="E98" s="13" t="str">
        <f>VLOOKUP([1]Customer!C98,'Location Unique Code'!$A$2:$H$113,8,FALSE)</f>
        <v>CA</v>
      </c>
      <c r="F98" s="13" t="str">
        <f>VLOOKUP(C98,'Location Unique Code'!$A$2:$B$113,2,FALSE)</f>
        <v>California Southern</v>
      </c>
      <c r="G98" s="13" t="s">
        <v>1175</v>
      </c>
      <c r="H98" s="13" t="str">
        <f t="shared" si="15"/>
        <v>California, Southern : Other LDC Gas Sales: COM-California Southern</v>
      </c>
      <c r="I98" s="25">
        <f>VLOOKUP(H98,SubShare_All!$E$2:$F$698,2,FALSE)</f>
        <v>1.1482180567664306E-2</v>
      </c>
    </row>
    <row r="99" spans="1:9" ht="31.5">
      <c r="A99" s="13" t="s">
        <v>849</v>
      </c>
      <c r="B99" s="13" t="s">
        <v>1972</v>
      </c>
      <c r="C99" s="13" t="s">
        <v>167</v>
      </c>
      <c r="D99" s="13" t="str">
        <f t="shared" si="14"/>
        <v>RESx45M - SCSN</v>
      </c>
      <c r="E99" s="13" t="str">
        <f>VLOOKUP([1]Customer!C99,'Location Unique Code'!$A$2:$H$113,8,FALSE)</f>
        <v>CA</v>
      </c>
      <c r="F99" s="13" t="str">
        <f>VLOOKUP(C99,'Location Unique Code'!$A$2:$B$113,2,FALSE)</f>
        <v>California Southern</v>
      </c>
      <c r="G99" s="13" t="s">
        <v>1773</v>
      </c>
      <c r="H99" s="13" t="str">
        <f t="shared" si="15"/>
        <v>California, Southern : Other LDC Gas Sales: RES-California Southern</v>
      </c>
      <c r="I99" s="25">
        <f>VLOOKUP(H99,SubShare_All!$E$2:$F$698,2,FALSE)</f>
        <v>1.2147615009644558E-2</v>
      </c>
    </row>
    <row r="100" spans="1:9" ht="21.5">
      <c r="A100" s="13" t="s">
        <v>504</v>
      </c>
      <c r="B100" s="13" t="s">
        <v>1633</v>
      </c>
      <c r="C100" s="13" t="s">
        <v>167</v>
      </c>
      <c r="D100" s="13" t="str">
        <f t="shared" si="14"/>
        <v>IND150M - SCSN</v>
      </c>
      <c r="E100" s="13" t="str">
        <f>VLOOKUP([1]Customer!C100,'Location Unique Code'!$A$2:$H$113,8,FALSE)</f>
        <v>CA</v>
      </c>
      <c r="F100" s="13" t="str">
        <f>VLOOKUP(C100,'Location Unique Code'!$A$2:$B$113,2,FALSE)</f>
        <v>California Southern</v>
      </c>
      <c r="G100" s="13" t="s">
        <v>1558</v>
      </c>
      <c r="H100" s="13" t="str">
        <f t="shared" si="15"/>
        <v>California, Southern: Ind Gas Mkt-California Southern</v>
      </c>
      <c r="I100" s="25">
        <f>VLOOKUP(H100,SubShare_All!$E$2:$F$698,2,FALSE)</f>
        <v>0.28794037412314882</v>
      </c>
    </row>
    <row r="101" spans="1:9" ht="21.5">
      <c r="A101" s="13" t="s">
        <v>935</v>
      </c>
      <c r="B101" s="13" t="s">
        <v>977</v>
      </c>
      <c r="C101" s="13" t="s">
        <v>167</v>
      </c>
      <c r="D101" s="13" t="str">
        <f t="shared" si="14"/>
        <v>VEH150M - SCSN</v>
      </c>
      <c r="E101" s="13" t="str">
        <f>VLOOKUP([1]Customer!C101,'Location Unique Code'!$A$2:$H$113,8,FALSE)</f>
        <v>CA</v>
      </c>
      <c r="F101" s="13" t="str">
        <f>VLOOKUP(C101,'Location Unique Code'!$A$2:$B$113,2,FALSE)</f>
        <v>California Southern</v>
      </c>
      <c r="G101" s="13" t="s">
        <v>961</v>
      </c>
      <c r="H101" s="13" t="str">
        <f t="shared" si="15"/>
        <v>California, Southern: veh Gas Mkt-California Southern</v>
      </c>
      <c r="I101" s="25">
        <f>VLOOKUP(H101,SubShare_All!$E$2:$F$698,2,FALSE)</f>
        <v>0.64</v>
      </c>
    </row>
    <row r="102" spans="1:9" ht="21.5">
      <c r="A102" s="13" t="s">
        <v>393</v>
      </c>
      <c r="B102" s="13" t="s">
        <v>1554</v>
      </c>
      <c r="C102" s="13" t="s">
        <v>1527</v>
      </c>
      <c r="D102" s="13" t="str">
        <f t="shared" si="14"/>
        <v>EXP006M - UK</v>
      </c>
      <c r="E102" s="13" t="str">
        <f>VLOOKUP([1]Customer!C102,'Location Unique Code'!$A$2:$H$113,8,FALSE)</f>
        <v>UK</v>
      </c>
      <c r="F102" s="13" t="str">
        <f>VLOOKUP(C102,'Location Unique Code'!$A$2:$B$113,2,FALSE)</f>
        <v>UK</v>
      </c>
      <c r="G102" s="13" t="s">
        <v>1549</v>
      </c>
      <c r="H102" s="13" t="str">
        <f t="shared" si="15"/>
        <v>Cameron LNG Exports-UK</v>
      </c>
      <c r="I102" s="25" t="e">
        <f>VLOOKUP(H102,SubShare_All!$E$2:$F$698,2,FALSE)</f>
        <v>#N/A</v>
      </c>
    </row>
    <row r="103" spans="1:9" ht="21.5">
      <c r="A103" s="13" t="s">
        <v>28</v>
      </c>
      <c r="B103" s="13" t="s">
        <v>1285</v>
      </c>
      <c r="C103" s="13" t="s">
        <v>29</v>
      </c>
      <c r="D103" s="13" t="str">
        <f t="shared" si="14"/>
        <v>COM042M - PCNW - OR</v>
      </c>
      <c r="E103" s="13" t="str">
        <f>VLOOKUP([1]Customer!C103,'Location Unique Code'!$A$2:$H$113,8,FALSE)</f>
        <v>OR</v>
      </c>
      <c r="F103" s="13" t="str">
        <f>VLOOKUP(C103,'Location Unique Code'!$A$2:$B$113,2,FALSE)</f>
        <v>Oregon</v>
      </c>
      <c r="G103" s="13" t="s">
        <v>1175</v>
      </c>
      <c r="H103" s="13" t="str">
        <f t="shared" si="15"/>
        <v>Cascade Natural Gas Corp.: COM-Oregon</v>
      </c>
      <c r="I103" s="25">
        <f>VLOOKUP(H103,SubShare_All!$E$2:$F$698,2,FALSE)</f>
        <v>9.3431262704419496E-2</v>
      </c>
    </row>
    <row r="104" spans="1:9" ht="21.5">
      <c r="A104" s="13" t="s">
        <v>28</v>
      </c>
      <c r="B104" s="13" t="s">
        <v>1285</v>
      </c>
      <c r="C104" s="13" t="s">
        <v>30</v>
      </c>
      <c r="D104" s="13" t="str">
        <f t="shared" si="14"/>
        <v>COM042M - PCNW - WA</v>
      </c>
      <c r="E104" s="13" t="str">
        <f>VLOOKUP([1]Customer!C104,'Location Unique Code'!$A$2:$H$113,8,FALSE)</f>
        <v>WA</v>
      </c>
      <c r="F104" s="13" t="str">
        <f>VLOOKUP(C104,'Location Unique Code'!$A$2:$B$113,2,FALSE)</f>
        <v>Washington Western</v>
      </c>
      <c r="G104" s="13" t="s">
        <v>1175</v>
      </c>
      <c r="H104" s="13" t="str">
        <f t="shared" si="15"/>
        <v>Cascade Natural Gas Corp.: COM-Washington Western</v>
      </c>
      <c r="I104" s="25">
        <f>VLOOKUP(H104,SubShare_All!$E$2:$F$698,2,FALSE)</f>
        <v>0.16738330000000001</v>
      </c>
    </row>
    <row r="105" spans="1:9" ht="21.5">
      <c r="A105" s="13" t="s">
        <v>660</v>
      </c>
      <c r="B105" s="13" t="s">
        <v>1784</v>
      </c>
      <c r="C105" s="13" t="s">
        <v>29</v>
      </c>
      <c r="D105" s="13" t="str">
        <f t="shared" si="14"/>
        <v>RES042M - PCNW - OR</v>
      </c>
      <c r="E105" s="13" t="str">
        <f>VLOOKUP([1]Customer!C105,'Location Unique Code'!$A$2:$H$113,8,FALSE)</f>
        <v>OR</v>
      </c>
      <c r="F105" s="13" t="str">
        <f>VLOOKUP(C105,'Location Unique Code'!$A$2:$B$113,2,FALSE)</f>
        <v>Oregon</v>
      </c>
      <c r="G105" s="13" t="s">
        <v>1773</v>
      </c>
      <c r="H105" s="13" t="str">
        <f t="shared" si="15"/>
        <v>Cascade Natural Gas Corp.: RES-Oregon</v>
      </c>
      <c r="I105" s="25">
        <f>VLOOKUP(H105,SubShare_All!$E$2:$F$698,2,FALSE)</f>
        <v>8.4780493842259802E-2</v>
      </c>
    </row>
    <row r="106" spans="1:9" ht="21.5">
      <c r="A106" s="13" t="s">
        <v>660</v>
      </c>
      <c r="B106" s="13" t="s">
        <v>1784</v>
      </c>
      <c r="C106" s="13" t="s">
        <v>30</v>
      </c>
      <c r="D106" s="13" t="str">
        <f t="shared" si="14"/>
        <v>RES042M - PCNW - WA</v>
      </c>
      <c r="E106" s="13" t="str">
        <f>VLOOKUP([1]Customer!C106,'Location Unique Code'!$A$2:$H$113,8,FALSE)</f>
        <v>WA</v>
      </c>
      <c r="F106" s="13" t="str">
        <f>VLOOKUP(C106,'Location Unique Code'!$A$2:$B$113,2,FALSE)</f>
        <v>Washington Western</v>
      </c>
      <c r="G106" s="13" t="s">
        <v>1773</v>
      </c>
      <c r="H106" s="13" t="str">
        <f t="shared" si="15"/>
        <v>Cascade Natural Gas Corp.: RES-Washington Western</v>
      </c>
      <c r="I106" s="25">
        <f>VLOOKUP(H106,SubShare_All!$E$2:$F$698,2,FALSE)</f>
        <v>0.13550152818832401</v>
      </c>
    </row>
    <row r="107" spans="1:9" ht="21.5">
      <c r="A107" s="13" t="s">
        <v>14</v>
      </c>
      <c r="B107" s="13" t="s">
        <v>1179</v>
      </c>
      <c r="C107" s="13" t="s">
        <v>12</v>
      </c>
      <c r="D107" s="13" t="str">
        <f t="shared" si="14"/>
        <v>COM012M - ARLM - AR</v>
      </c>
      <c r="E107" s="13" t="str">
        <f>VLOOKUP([1]Customer!C107,'Location Unique Code'!$A$2:$H$113,8,FALSE)</f>
        <v>AR</v>
      </c>
      <c r="F107" s="13" t="str">
        <f>VLOOKUP(C107,'Location Unique Code'!$A$2:$B$113,2,FALSE)</f>
        <v>Arkansas</v>
      </c>
      <c r="G107" s="13" t="s">
        <v>1175</v>
      </c>
      <c r="H107" s="13" t="str">
        <f t="shared" si="15"/>
        <v>CenterPoint Energy Arkla Division: COM-Arkansas</v>
      </c>
      <c r="I107" s="25">
        <f>VLOOKUP(H107,SubShare_All!$E$2:$F$698,2,FALSE)</f>
        <v>0.77187817641464795</v>
      </c>
    </row>
    <row r="108" spans="1:9" ht="31.5">
      <c r="A108" s="13" t="s">
        <v>14</v>
      </c>
      <c r="B108" s="13" t="s">
        <v>1179</v>
      </c>
      <c r="C108" s="13" t="s">
        <v>15</v>
      </c>
      <c r="D108" s="13" t="str">
        <f t="shared" si="14"/>
        <v>COM012M - ARLM - LA</v>
      </c>
      <c r="E108" s="13" t="str">
        <f>VLOOKUP([1]Customer!C108,'Location Unique Code'!$A$2:$H$113,8,FALSE)</f>
        <v>LA</v>
      </c>
      <c r="F108" s="13" t="str">
        <f>VLOOKUP(C108,'Location Unique Code'!$A$2:$B$113,2,FALSE)</f>
        <v xml:space="preserve">Louisiana Northern </v>
      </c>
      <c r="G108" s="13" t="s">
        <v>1175</v>
      </c>
      <c r="H108" s="13" t="str">
        <f t="shared" si="15"/>
        <v xml:space="preserve">CenterPoint Energy Arkla Division: COM-Louisiana Northern </v>
      </c>
      <c r="I108" s="25">
        <f>VLOOKUP(H108,SubShare_All!$E$2:$F$698,2,FALSE)</f>
        <v>0.1514285958289921</v>
      </c>
    </row>
    <row r="109" spans="1:9" ht="21.5">
      <c r="A109" s="13" t="s">
        <v>14</v>
      </c>
      <c r="B109" s="13" t="s">
        <v>1179</v>
      </c>
      <c r="C109" s="13" t="s">
        <v>16</v>
      </c>
      <c r="D109" s="13" t="str">
        <f t="shared" si="14"/>
        <v>COM012M - SPPW - OK</v>
      </c>
      <c r="E109" s="13" t="str">
        <f>VLOOKUP([1]Customer!C109,'Location Unique Code'!$A$2:$H$113,8,FALSE)</f>
        <v>OK</v>
      </c>
      <c r="F109" s="13" t="str">
        <f>VLOOKUP(C109,'Location Unique Code'!$A$2:$B$113,2,FALSE)</f>
        <v>Oklahoma</v>
      </c>
      <c r="G109" s="13" t="s">
        <v>1175</v>
      </c>
      <c r="H109" s="13" t="str">
        <f t="shared" si="15"/>
        <v>CenterPoint Energy Arkla Division: COM-Oklahoma</v>
      </c>
      <c r="I109" s="25">
        <f>VLOOKUP(H109,SubShare_All!$E$2:$F$698,2,FALSE)</f>
        <v>0.13140374265897001</v>
      </c>
    </row>
    <row r="110" spans="1:9" ht="21.5">
      <c r="A110" s="13" t="s">
        <v>653</v>
      </c>
      <c r="B110" s="13" t="s">
        <v>1777</v>
      </c>
      <c r="C110" s="13" t="s">
        <v>12</v>
      </c>
      <c r="D110" s="13" t="str">
        <f t="shared" si="14"/>
        <v>RES012M - ARLM - AR</v>
      </c>
      <c r="E110" s="13" t="str">
        <f>VLOOKUP([1]Customer!C110,'Location Unique Code'!$A$2:$H$113,8,FALSE)</f>
        <v>AR</v>
      </c>
      <c r="F110" s="13" t="str">
        <f>VLOOKUP(C110,'Location Unique Code'!$A$2:$B$113,2,FALSE)</f>
        <v>Arkansas</v>
      </c>
      <c r="G110" s="13" t="s">
        <v>1773</v>
      </c>
      <c r="H110" s="13" t="str">
        <f t="shared" si="15"/>
        <v>CenterPoint Energy Arkla Division: RES-Arkansas</v>
      </c>
      <c r="I110" s="25">
        <f>VLOOKUP(H110,SubShare_All!$E$2:$F$698,2,FALSE)</f>
        <v>0.68644178388506205</v>
      </c>
    </row>
    <row r="111" spans="1:9" ht="31.5">
      <c r="A111" s="13" t="s">
        <v>653</v>
      </c>
      <c r="B111" s="13" t="s">
        <v>1777</v>
      </c>
      <c r="C111" s="13" t="s">
        <v>15</v>
      </c>
      <c r="D111" s="13" t="str">
        <f t="shared" si="14"/>
        <v>RES012M - ARLM - LA</v>
      </c>
      <c r="E111" s="13" t="str">
        <f>VLOOKUP([1]Customer!C111,'Location Unique Code'!$A$2:$H$113,8,FALSE)</f>
        <v>LA</v>
      </c>
      <c r="F111" s="13" t="str">
        <f>VLOOKUP(C111,'Location Unique Code'!$A$2:$B$113,2,FALSE)</f>
        <v xml:space="preserve">Louisiana Northern </v>
      </c>
      <c r="G111" s="13" t="s">
        <v>1773</v>
      </c>
      <c r="H111" s="13" t="str">
        <f t="shared" si="15"/>
        <v xml:space="preserve">CenterPoint Energy Arkla Division: RES-Louisiana Northern </v>
      </c>
      <c r="I111" s="25">
        <f>VLOOKUP(H111,SubShare_All!$E$2:$F$698,2,FALSE)</f>
        <v>0.17987038540973849</v>
      </c>
    </row>
    <row r="112" spans="1:9" ht="21.5">
      <c r="A112" s="13" t="s">
        <v>653</v>
      </c>
      <c r="B112" s="13" t="s">
        <v>1777</v>
      </c>
      <c r="C112" s="13" t="s">
        <v>16</v>
      </c>
      <c r="D112" s="13" t="str">
        <f t="shared" si="14"/>
        <v>RES012M - SPPW - OK</v>
      </c>
      <c r="E112" s="13" t="str">
        <f>VLOOKUP([1]Customer!C112,'Location Unique Code'!$A$2:$H$113,8,FALSE)</f>
        <v>OK</v>
      </c>
      <c r="F112" s="13" t="str">
        <f>VLOOKUP(C112,'Location Unique Code'!$A$2:$B$113,2,FALSE)</f>
        <v>Oklahoma</v>
      </c>
      <c r="G112" s="13" t="s">
        <v>1773</v>
      </c>
      <c r="H112" s="13" t="str">
        <f t="shared" si="15"/>
        <v>CenterPoint Energy Arkla Division: RES-Oklahoma</v>
      </c>
      <c r="I112" s="25">
        <f>VLOOKUP(H112,SubShare_All!$E$2:$F$698,2,FALSE)</f>
        <v>9.3183795219795001E-2</v>
      </c>
    </row>
    <row r="113" spans="1:9" ht="21.5">
      <c r="A113" s="13" t="s">
        <v>73</v>
      </c>
      <c r="B113" s="13" t="s">
        <v>1195</v>
      </c>
      <c r="C113" s="13" t="s">
        <v>74</v>
      </c>
      <c r="D113" s="13" t="str">
        <f t="shared" si="14"/>
        <v>COM168M - ERCH</v>
      </c>
      <c r="E113" s="13" t="str">
        <f>VLOOKUP([1]Customer!C113,'Location Unique Code'!$A$2:$H$113,8,FALSE)</f>
        <v>TX</v>
      </c>
      <c r="F113" s="13" t="str">
        <f>VLOOKUP(C113,'Location Unique Code'!$A$2:$B$113,2,FALSE)</f>
        <v>Texas Houston (ERCOT)</v>
      </c>
      <c r="G113" s="13" t="s">
        <v>1175</v>
      </c>
      <c r="H113" s="13" t="str">
        <f t="shared" si="15"/>
        <v>CenterPoint Energy Entex: COM-Texas Houston (ERCOT)</v>
      </c>
      <c r="I113" s="25">
        <f>VLOOKUP(H113,SubShare_All!$E$2:$F$698,2,FALSE)</f>
        <v>0.25650000000000001</v>
      </c>
    </row>
    <row r="114" spans="1:9" ht="21.5">
      <c r="A114" s="13" t="s">
        <v>73</v>
      </c>
      <c r="B114" s="13" t="s">
        <v>1195</v>
      </c>
      <c r="C114" s="13" t="s">
        <v>75</v>
      </c>
      <c r="D114" s="13" t="str">
        <f t="shared" si="14"/>
        <v>COM168M - SPPW - LA</v>
      </c>
      <c r="E114" s="13" t="str">
        <f>VLOOKUP([1]Customer!C114,'Location Unique Code'!$A$2:$H$113,8,FALSE)</f>
        <v>LA</v>
      </c>
      <c r="F114" s="13" t="str">
        <f>VLOOKUP(C114,'Location Unique Code'!$A$2:$B$113,2,FALSE)</f>
        <v xml:space="preserve">Louisiana Western </v>
      </c>
      <c r="G114" s="13" t="s">
        <v>1175</v>
      </c>
      <c r="H114" s="13" t="str">
        <f t="shared" si="15"/>
        <v xml:space="preserve">CenterPoint Energy Entex: COM-Louisiana Western </v>
      </c>
      <c r="I114" s="25">
        <f>VLOOKUP(H114,SubShare_All!$E$2:$F$698,2,FALSE)</f>
        <v>0.13682038992244072</v>
      </c>
    </row>
    <row r="115" spans="1:9" ht="21.5">
      <c r="A115" s="13" t="s">
        <v>73</v>
      </c>
      <c r="B115" s="13" t="s">
        <v>1195</v>
      </c>
      <c r="C115" s="13" t="s">
        <v>76</v>
      </c>
      <c r="D115" s="13" t="str">
        <f t="shared" si="14"/>
        <v>COM168M - STHN - MS</v>
      </c>
      <c r="E115" s="13" t="str">
        <f>VLOOKUP([1]Customer!C115,'Location Unique Code'!$A$2:$H$113,8,FALSE)</f>
        <v>MS</v>
      </c>
      <c r="F115" s="13" t="str">
        <f>VLOOKUP(C115,'Location Unique Code'!$A$2:$B$113,2,FALSE)</f>
        <v>Mississippi</v>
      </c>
      <c r="G115" s="13" t="s">
        <v>1175</v>
      </c>
      <c r="H115" s="13" t="str">
        <f t="shared" si="15"/>
        <v>CenterPoint Energy Entex: COM-Mississippi</v>
      </c>
      <c r="I115" s="25">
        <f>VLOOKUP(H115,SubShare_All!$E$2:$F$698,2,FALSE)</f>
        <v>0.23272979429497201</v>
      </c>
    </row>
    <row r="116" spans="1:9" ht="21.5">
      <c r="A116" s="13" t="s">
        <v>688</v>
      </c>
      <c r="B116" s="13" t="s">
        <v>1812</v>
      </c>
      <c r="C116" s="13" t="s">
        <v>74</v>
      </c>
      <c r="D116" s="13" t="str">
        <f t="shared" si="14"/>
        <v>RES168M - ERCH</v>
      </c>
      <c r="E116" s="13" t="str">
        <f>VLOOKUP([1]Customer!C116,'Location Unique Code'!$A$2:$H$113,8,FALSE)</f>
        <v>TX</v>
      </c>
      <c r="F116" s="13" t="str">
        <f>VLOOKUP(C116,'Location Unique Code'!$A$2:$B$113,2,FALSE)</f>
        <v>Texas Houston (ERCOT)</v>
      </c>
      <c r="G116" s="13" t="s">
        <v>1773</v>
      </c>
      <c r="H116" s="13" t="str">
        <f t="shared" si="15"/>
        <v>CenterPoint Energy Entex: RES-Texas Houston (ERCOT)</v>
      </c>
      <c r="I116" s="25">
        <f>VLOOKUP(H116,SubShare_All!$E$2:$F$698,2,FALSE)</f>
        <v>0.2417</v>
      </c>
    </row>
    <row r="117" spans="1:9" ht="21.5">
      <c r="A117" s="13" t="s">
        <v>688</v>
      </c>
      <c r="B117" s="13" t="s">
        <v>1812</v>
      </c>
      <c r="C117" s="13" t="s">
        <v>75</v>
      </c>
      <c r="D117" s="13" t="str">
        <f t="shared" si="14"/>
        <v>RES168M - SPPW - LA</v>
      </c>
      <c r="E117" s="13" t="str">
        <f>VLOOKUP([1]Customer!C117,'Location Unique Code'!$A$2:$H$113,8,FALSE)</f>
        <v>LA</v>
      </c>
      <c r="F117" s="13" t="str">
        <f>VLOOKUP(C117,'Location Unique Code'!$A$2:$B$113,2,FALSE)</f>
        <v xml:space="preserve">Louisiana Western </v>
      </c>
      <c r="G117" s="13" t="s">
        <v>1773</v>
      </c>
      <c r="H117" s="13" t="str">
        <f t="shared" si="15"/>
        <v xml:space="preserve">CenterPoint Energy Entex: RES-Louisiana Western </v>
      </c>
      <c r="I117" s="25">
        <f>VLOOKUP(H117,SubShare_All!$E$2:$F$698,2,FALSE)</f>
        <v>0.11464096276084648</v>
      </c>
    </row>
    <row r="118" spans="1:9" ht="21.5">
      <c r="A118" s="13" t="s">
        <v>688</v>
      </c>
      <c r="B118" s="13" t="s">
        <v>1812</v>
      </c>
      <c r="C118" s="13" t="s">
        <v>76</v>
      </c>
      <c r="D118" s="13" t="str">
        <f t="shared" si="14"/>
        <v>RES168M - STHN - MS</v>
      </c>
      <c r="E118" s="13" t="str">
        <f>VLOOKUP([1]Customer!C118,'Location Unique Code'!$A$2:$H$113,8,FALSE)</f>
        <v>MS</v>
      </c>
      <c r="F118" s="13" t="str">
        <f>VLOOKUP(C118,'Location Unique Code'!$A$2:$B$113,2,FALSE)</f>
        <v>Mississippi</v>
      </c>
      <c r="G118" s="13" t="s">
        <v>1773</v>
      </c>
      <c r="H118" s="13" t="str">
        <f t="shared" si="15"/>
        <v>CenterPoint Energy Entex: RES-Mississippi</v>
      </c>
      <c r="I118" s="25">
        <f>VLOOKUP(H118,SubShare_All!$E$2:$F$698,2,FALSE)</f>
        <v>0.22715076795310199</v>
      </c>
    </row>
    <row r="119" spans="1:9" ht="21.5">
      <c r="A119" s="13" t="s">
        <v>124</v>
      </c>
      <c r="B119" s="13" t="s">
        <v>1222</v>
      </c>
      <c r="C119" s="13" t="s">
        <v>67</v>
      </c>
      <c r="D119" s="13" t="str">
        <f t="shared" si="14"/>
        <v>COM320M - MMIN - MN</v>
      </c>
      <c r="E119" s="13" t="str">
        <f>VLOOKUP([1]Customer!C119,'Location Unique Code'!$A$2:$H$113,8,FALSE)</f>
        <v>MN</v>
      </c>
      <c r="F119" s="13" t="str">
        <f>VLOOKUP(C119,'Location Unique Code'!$A$2:$B$113,2,FALSE)</f>
        <v>Minnesota</v>
      </c>
      <c r="G119" s="13" t="s">
        <v>1175</v>
      </c>
      <c r="H119" s="13" t="str">
        <f t="shared" si="15"/>
        <v>CenterPoint Energy Minnegasco: COM-Minnesota</v>
      </c>
      <c r="I119" s="25">
        <f>VLOOKUP(H119,SubShare_All!$E$2:$F$698,2,FALSE)</f>
        <v>0.594361996698623</v>
      </c>
    </row>
    <row r="120" spans="1:9" ht="21.5">
      <c r="A120" s="13" t="s">
        <v>720</v>
      </c>
      <c r="B120" s="13" t="s">
        <v>1843</v>
      </c>
      <c r="C120" s="13" t="s">
        <v>67</v>
      </c>
      <c r="D120" s="13" t="str">
        <f t="shared" si="14"/>
        <v>RES320M - MMIN - MN</v>
      </c>
      <c r="E120" s="13" t="str">
        <f>VLOOKUP([1]Customer!C120,'Location Unique Code'!$A$2:$H$113,8,FALSE)</f>
        <v>MN</v>
      </c>
      <c r="F120" s="13" t="str">
        <f>VLOOKUP(C120,'Location Unique Code'!$A$2:$B$113,2,FALSE)</f>
        <v>Minnesota</v>
      </c>
      <c r="G120" s="13" t="s">
        <v>1773</v>
      </c>
      <c r="H120" s="13" t="str">
        <f t="shared" si="15"/>
        <v>CenterPoint Energy Minnegasco: RES-Minnesota</v>
      </c>
      <c r="I120" s="25">
        <f>VLOOKUP(H120,SubShare_All!$E$2:$F$698,2,FALSE)</f>
        <v>0.52708873077947505</v>
      </c>
    </row>
    <row r="121" spans="1:9" ht="21.5">
      <c r="A121" s="13" t="s">
        <v>31</v>
      </c>
      <c r="B121" s="13" t="s">
        <v>1370</v>
      </c>
      <c r="C121" s="13" t="s">
        <v>32</v>
      </c>
      <c r="D121" s="13" t="str">
        <f t="shared" si="14"/>
        <v>COM052M - VCAR - VA</v>
      </c>
      <c r="E121" s="13" t="str">
        <f>VLOOKUP([1]Customer!C121,'Location Unique Code'!$A$2:$H$113,8,FALSE)</f>
        <v>VA</v>
      </c>
      <c r="F121" s="13" t="str">
        <f>VLOOKUP(C121,'Location Unique Code'!$A$2:$B$113,2,FALSE)</f>
        <v>Virginia</v>
      </c>
      <c r="G121" s="13" t="s">
        <v>1175</v>
      </c>
      <c r="H121" s="13" t="str">
        <f t="shared" si="15"/>
        <v>Charlottesville Gas Division: COM-Virginia</v>
      </c>
      <c r="I121" s="25">
        <f>VLOOKUP(H121,SubShare_All!$E$2:$F$698,2,FALSE)</f>
        <v>1.8039007180691499E-2</v>
      </c>
    </row>
    <row r="122" spans="1:9" ht="21.5">
      <c r="A122" s="13" t="s">
        <v>661</v>
      </c>
      <c r="B122" s="13" t="s">
        <v>1785</v>
      </c>
      <c r="C122" s="13" t="s">
        <v>32</v>
      </c>
      <c r="D122" s="13" t="str">
        <f t="shared" si="14"/>
        <v>RES052M - VCAR - VA</v>
      </c>
      <c r="E122" s="13" t="str">
        <f>VLOOKUP([1]Customer!C122,'Location Unique Code'!$A$2:$H$113,8,FALSE)</f>
        <v>VA</v>
      </c>
      <c r="F122" s="13" t="str">
        <f>VLOOKUP(C122,'Location Unique Code'!$A$2:$B$113,2,FALSE)</f>
        <v>Virginia</v>
      </c>
      <c r="G122" s="13" t="s">
        <v>1773</v>
      </c>
      <c r="H122" s="13" t="str">
        <f t="shared" si="15"/>
        <v>Charlottesville Gas Division: RES-Virginia</v>
      </c>
      <c r="I122" s="25">
        <f>VLOOKUP(H122,SubShare_All!$E$2:$F$698,2,FALSE)</f>
        <v>1.6525784466029599E-2</v>
      </c>
    </row>
    <row r="123" spans="1:9" ht="21.5">
      <c r="A123" s="13" t="s">
        <v>33</v>
      </c>
      <c r="B123" s="13" t="s">
        <v>1356</v>
      </c>
      <c r="C123" s="13" t="s">
        <v>34</v>
      </c>
      <c r="D123" s="13" t="str">
        <f t="shared" si="14"/>
        <v>COM054M - STVA - TN</v>
      </c>
      <c r="E123" s="13" t="str">
        <f>VLOOKUP([1]Customer!C123,'Location Unique Code'!$A$2:$H$113,8,FALSE)</f>
        <v>TN</v>
      </c>
      <c r="F123" s="13" t="str">
        <f>VLOOKUP(C123,'Location Unique Code'!$A$2:$B$113,2,FALSE)</f>
        <v>Tennessee</v>
      </c>
      <c r="G123" s="13" t="s">
        <v>1175</v>
      </c>
      <c r="H123" s="13" t="str">
        <f t="shared" si="15"/>
        <v>Chattanooga Gas Co.: COM-Tennessee</v>
      </c>
      <c r="I123" s="25">
        <f>VLOOKUP(H123,SubShare_All!$E$2:$F$698,2,FALSE)</f>
        <v>7.1940890003626107E-2</v>
      </c>
    </row>
    <row r="124" spans="1:9" ht="21.5">
      <c r="A124" s="13" t="s">
        <v>662</v>
      </c>
      <c r="B124" s="13" t="s">
        <v>1786</v>
      </c>
      <c r="C124" s="13" t="s">
        <v>34</v>
      </c>
      <c r="D124" s="13" t="str">
        <f t="shared" si="14"/>
        <v>RES054M - STVA - TN</v>
      </c>
      <c r="E124" s="13" t="str">
        <f>VLOOKUP([1]Customer!C124,'Location Unique Code'!$A$2:$H$113,8,FALSE)</f>
        <v>TN</v>
      </c>
      <c r="F124" s="13" t="str">
        <f>VLOOKUP(C124,'Location Unique Code'!$A$2:$B$113,2,FALSE)</f>
        <v>Tennessee</v>
      </c>
      <c r="G124" s="13" t="s">
        <v>1773</v>
      </c>
      <c r="H124" s="13" t="str">
        <f t="shared" si="15"/>
        <v>Chattanooga Gas Co.: RES-Tennessee</v>
      </c>
      <c r="I124" s="25">
        <f>VLOOKUP(H124,SubShare_All!$E$2:$F$698,2,FALSE)</f>
        <v>5.8806927729566902E-2</v>
      </c>
    </row>
    <row r="125" spans="1:9" ht="41.5">
      <c r="A125" s="13" t="s">
        <v>35</v>
      </c>
      <c r="B125" s="13" t="s">
        <v>1289</v>
      </c>
      <c r="C125" s="13" t="s">
        <v>36</v>
      </c>
      <c r="D125" s="13" t="str">
        <f t="shared" si="14"/>
        <v>COM056M - PJME - DE</v>
      </c>
      <c r="E125" s="13" t="str">
        <f>VLOOKUP([1]Customer!C125,'Location Unique Code'!$A$2:$H$113,8,FALSE)</f>
        <v>DE</v>
      </c>
      <c r="F125" s="13" t="str">
        <f>VLOOKUP(C125,'Location Unique Code'!$A$2:$B$113,2,FALSE)</f>
        <v>Delaware</v>
      </c>
      <c r="G125" s="13" t="s">
        <v>1175</v>
      </c>
      <c r="H125" s="13" t="str">
        <f t="shared" si="15"/>
        <v>Chesapeake Utilities Corp., Delaware Div.: COM-Delaware</v>
      </c>
      <c r="I125" s="25">
        <f>VLOOKUP(H125,SubShare_All!$E$2:$F$698,2,FALSE)</f>
        <v>0.16970457965521299</v>
      </c>
    </row>
    <row r="126" spans="1:9" ht="31.5">
      <c r="A126" s="13" t="s">
        <v>663</v>
      </c>
      <c r="B126" s="13" t="s">
        <v>1787</v>
      </c>
      <c r="C126" s="13" t="s">
        <v>36</v>
      </c>
      <c r="D126" s="13" t="str">
        <f t="shared" si="14"/>
        <v>RES056M - PJME - DE</v>
      </c>
      <c r="E126" s="13" t="str">
        <f>VLOOKUP([1]Customer!C126,'Location Unique Code'!$A$2:$H$113,8,FALSE)</f>
        <v>DE</v>
      </c>
      <c r="F126" s="13" t="str">
        <f>VLOOKUP(C126,'Location Unique Code'!$A$2:$B$113,2,FALSE)</f>
        <v>Delaware</v>
      </c>
      <c r="G126" s="13" t="s">
        <v>1773</v>
      </c>
      <c r="H126" s="13" t="str">
        <f t="shared" si="15"/>
        <v>Chesapeake Utilities Corp., Delaware Div.: RES-Delaware</v>
      </c>
      <c r="I126" s="25">
        <f>VLOOKUP(H126,SubShare_All!$E$2:$F$698,2,FALSE)</f>
        <v>0.181762799031668</v>
      </c>
    </row>
    <row r="127" spans="1:9" ht="31.5">
      <c r="A127" s="13" t="s">
        <v>40</v>
      </c>
      <c r="B127" s="13" t="s">
        <v>1389</v>
      </c>
      <c r="C127" s="13" t="s">
        <v>41</v>
      </c>
      <c r="D127" s="13" t="str">
        <f t="shared" si="14"/>
        <v>COM064M - WWYM</v>
      </c>
      <c r="E127" s="13" t="str">
        <f>VLOOKUP([1]Customer!C127,'Location Unique Code'!$A$2:$H$113,8,FALSE)</f>
        <v>WY</v>
      </c>
      <c r="F127" s="13" t="str">
        <f>VLOOKUP(C127,'Location Unique Code'!$A$2:$B$113,2,FALSE)</f>
        <v>Wyoming</v>
      </c>
      <c r="G127" s="13" t="s">
        <v>1175</v>
      </c>
      <c r="H127" s="13" t="str">
        <f t="shared" si="15"/>
        <v>Cheyenne Light, Fuel &amp; Power Co.: COM-Wyoming</v>
      </c>
      <c r="I127" s="25">
        <f>VLOOKUP(H127,SubShare_All!$E$2:$F$698,2,FALSE)</f>
        <v>0.14226655073924499</v>
      </c>
    </row>
    <row r="128" spans="1:9" ht="31.5">
      <c r="A128" s="13" t="s">
        <v>666</v>
      </c>
      <c r="B128" s="13" t="s">
        <v>1790</v>
      </c>
      <c r="C128" s="13" t="s">
        <v>41</v>
      </c>
      <c r="D128" s="13" t="str">
        <f t="shared" si="14"/>
        <v>RES064M - WWYM</v>
      </c>
      <c r="E128" s="13" t="str">
        <f>VLOOKUP([1]Customer!C128,'Location Unique Code'!$A$2:$H$113,8,FALSE)</f>
        <v>WY</v>
      </c>
      <c r="F128" s="13" t="str">
        <f>VLOOKUP(C128,'Location Unique Code'!$A$2:$B$113,2,FALSE)</f>
        <v>Wyoming</v>
      </c>
      <c r="G128" s="13" t="s">
        <v>1773</v>
      </c>
      <c r="H128" s="13" t="str">
        <f t="shared" si="15"/>
        <v>Cheyenne Light, Fuel &amp; Power Co.: RES-Wyoming</v>
      </c>
      <c r="I128" s="25">
        <f>VLOOKUP(H128,SubShare_All!$E$2:$F$698,2,FALSE)</f>
        <v>0.19919947284321901</v>
      </c>
    </row>
    <row r="129" spans="1:9" ht="21.5">
      <c r="A129" s="13" t="s">
        <v>44</v>
      </c>
      <c r="B129" s="13" t="s">
        <v>1201</v>
      </c>
      <c r="C129" s="13" t="s">
        <v>45</v>
      </c>
      <c r="D129" s="13" t="str">
        <f t="shared" si="14"/>
        <v>COM068M - INDI</v>
      </c>
      <c r="E129" s="13" t="str">
        <f>VLOOKUP([1]Customer!C129,'Location Unique Code'!$A$2:$H$113,8,FALSE)</f>
        <v>IN</v>
      </c>
      <c r="F129" s="13" t="str">
        <f>VLOOKUP(C129,'Location Unique Code'!$A$2:$B$113,2,FALSE)</f>
        <v>Indiana</v>
      </c>
      <c r="G129" s="13" t="s">
        <v>1175</v>
      </c>
      <c r="H129" s="13" t="str">
        <f t="shared" si="15"/>
        <v>Citizens Gas &amp; Coke Utility: COM-Indiana</v>
      </c>
      <c r="I129" s="25">
        <f>VLOOKUP(H129,SubShare_All!$E$2:$F$698,2,FALSE)</f>
        <v>0.17523807623906601</v>
      </c>
    </row>
    <row r="130" spans="1:9" ht="21.5">
      <c r="A130" s="13" t="s">
        <v>668</v>
      </c>
      <c r="B130" s="13" t="s">
        <v>1792</v>
      </c>
      <c r="C130" s="13" t="s">
        <v>45</v>
      </c>
      <c r="D130" s="13" t="str">
        <f t="shared" si="14"/>
        <v>RES068M - INDI</v>
      </c>
      <c r="E130" s="13" t="str">
        <f>VLOOKUP([1]Customer!C130,'Location Unique Code'!$A$2:$H$113,8,FALSE)</f>
        <v>IN</v>
      </c>
      <c r="F130" s="13" t="str">
        <f>VLOOKUP(C130,'Location Unique Code'!$A$2:$B$113,2,FALSE)</f>
        <v>Indiana</v>
      </c>
      <c r="G130" s="13" t="s">
        <v>1773</v>
      </c>
      <c r="H130" s="13" t="str">
        <f t="shared" si="15"/>
        <v>Citizens Gas &amp; Coke Utility: RES-Indiana</v>
      </c>
      <c r="I130" s="25">
        <f>VLOOKUP(H130,SubShare_All!$E$2:$F$698,2,FALSE)</f>
        <v>0.15132100831725301</v>
      </c>
    </row>
    <row r="131" spans="1:9" ht="31.5">
      <c r="A131" s="13" t="s">
        <v>46</v>
      </c>
      <c r="B131" s="13" t="s">
        <v>1182</v>
      </c>
      <c r="C131" s="13" t="s">
        <v>47</v>
      </c>
      <c r="D131" s="13" t="str">
        <f t="shared" ref="D131:D194" si="16">CONCATENATE(A131,C131)</f>
        <v>COM078M - AZNM - AZ</v>
      </c>
      <c r="E131" s="13" t="str">
        <f>VLOOKUP([1]Customer!C131,'Location Unique Code'!$A$2:$H$113,8,FALSE)</f>
        <v>AZ</v>
      </c>
      <c r="F131" s="13" t="str">
        <f>VLOOKUP(C131,'Location Unique Code'!$A$2:$B$113,2,FALSE)</f>
        <v>Arizona</v>
      </c>
      <c r="G131" s="13" t="s">
        <v>1175</v>
      </c>
      <c r="H131" s="13" t="str">
        <f t="shared" ref="H131:H194" si="17">CONCATENATE(B131,"-",F131)</f>
        <v>Citizens Utilities Co., Arizona Gas Div.: COM-Arizona</v>
      </c>
      <c r="I131" s="25">
        <f>VLOOKUP(H131,SubShare_All!$E$2:$F$698,2,FALSE)</f>
        <v>0.14419999999999999</v>
      </c>
    </row>
    <row r="132" spans="1:9" ht="31.5">
      <c r="A132" s="13" t="s">
        <v>669</v>
      </c>
      <c r="B132" s="13" t="s">
        <v>1793</v>
      </c>
      <c r="C132" s="13" t="s">
        <v>47</v>
      </c>
      <c r="D132" s="13" t="str">
        <f t="shared" si="16"/>
        <v>RES078M - AZNM - AZ</v>
      </c>
      <c r="E132" s="13" t="str">
        <f>VLOOKUP([1]Customer!C132,'Location Unique Code'!$A$2:$H$113,8,FALSE)</f>
        <v>AZ</v>
      </c>
      <c r="F132" s="13" t="str">
        <f>VLOOKUP(C132,'Location Unique Code'!$A$2:$B$113,2,FALSE)</f>
        <v>Arizona</v>
      </c>
      <c r="G132" s="13" t="s">
        <v>1773</v>
      </c>
      <c r="H132" s="13" t="str">
        <f t="shared" si="17"/>
        <v>Citizens Utilities Co., Arizona Gas Div.: RES-Arizona</v>
      </c>
      <c r="I132" s="25">
        <f>VLOOKUP(H132,SubShare_All!$E$2:$F$698,2,FALSE)</f>
        <v>0.19085517679938999</v>
      </c>
    </row>
    <row r="133" spans="1:9" ht="21.5">
      <c r="A133" s="13" t="s">
        <v>48</v>
      </c>
      <c r="B133" s="13" t="s">
        <v>1357</v>
      </c>
      <c r="C133" s="13" t="s">
        <v>34</v>
      </c>
      <c r="D133" s="13" t="str">
        <f t="shared" si="16"/>
        <v>COM086M - STVA - TN</v>
      </c>
      <c r="E133" s="13" t="str">
        <f>VLOOKUP([1]Customer!C133,'Location Unique Code'!$A$2:$H$113,8,FALSE)</f>
        <v>TN</v>
      </c>
      <c r="F133" s="13" t="str">
        <f>VLOOKUP(C133,'Location Unique Code'!$A$2:$B$113,2,FALSE)</f>
        <v>Tennessee</v>
      </c>
      <c r="G133" s="13" t="s">
        <v>1175</v>
      </c>
      <c r="H133" s="13" t="str">
        <f t="shared" si="17"/>
        <v>Clarksville Electric &amp; Gas Dept.: COM-Tennessee</v>
      </c>
      <c r="I133" s="25">
        <f>VLOOKUP(H133,SubShare_All!$E$2:$F$698,2,FALSE)</f>
        <v>3.8983799883765997E-2</v>
      </c>
    </row>
    <row r="134" spans="1:9" ht="21.5">
      <c r="A134" s="13" t="s">
        <v>670</v>
      </c>
      <c r="B134" s="13" t="s">
        <v>1794</v>
      </c>
      <c r="C134" s="13" t="s">
        <v>34</v>
      </c>
      <c r="D134" s="13" t="str">
        <f t="shared" si="16"/>
        <v>RES086M - STVA - TN</v>
      </c>
      <c r="E134" s="13" t="str">
        <f>VLOOKUP([1]Customer!C134,'Location Unique Code'!$A$2:$H$113,8,FALSE)</f>
        <v>TN</v>
      </c>
      <c r="F134" s="13" t="str">
        <f>VLOOKUP(C134,'Location Unique Code'!$A$2:$B$113,2,FALSE)</f>
        <v>Tennessee</v>
      </c>
      <c r="G134" s="13" t="s">
        <v>1773</v>
      </c>
      <c r="H134" s="13" t="str">
        <f t="shared" si="17"/>
        <v>Clarksville Electric &amp; Gas Dept.: RES-Tennessee</v>
      </c>
      <c r="I134" s="25">
        <f>VLOOKUP(H134,SubShare_All!$E$2:$F$698,2,FALSE)</f>
        <v>1.486796180656E-2</v>
      </c>
    </row>
    <row r="135" spans="1:9" ht="21.5">
      <c r="A135" s="13" t="s">
        <v>50</v>
      </c>
      <c r="B135" s="13" t="s">
        <v>1250</v>
      </c>
      <c r="C135" s="13" t="s">
        <v>26</v>
      </c>
      <c r="D135" s="13" t="str">
        <f t="shared" si="16"/>
        <v>COM094M - NENE - MA</v>
      </c>
      <c r="E135" s="13" t="str">
        <f>VLOOKUP([1]Customer!C135,'Location Unique Code'!$A$2:$H$113,8,FALSE)</f>
        <v>MA</v>
      </c>
      <c r="F135" s="13" t="str">
        <f>VLOOKUP(C135,'Location Unique Code'!$A$2:$B$113,2,FALSE)</f>
        <v>Massachusetts Eastern</v>
      </c>
      <c r="G135" s="13" t="s">
        <v>1175</v>
      </c>
      <c r="H135" s="13" t="str">
        <f t="shared" si="17"/>
        <v>Colonial Gas Co.: COM-Massachusetts Eastern</v>
      </c>
      <c r="I135" s="25">
        <f>VLOOKUP(H135,SubShare_All!$E$2:$F$698,2,FALSE)</f>
        <v>0.11125793784317718</v>
      </c>
    </row>
    <row r="136" spans="1:9" ht="21.5">
      <c r="A136" s="13" t="s">
        <v>672</v>
      </c>
      <c r="B136" s="13" t="s">
        <v>1796</v>
      </c>
      <c r="C136" s="13" t="s">
        <v>26</v>
      </c>
      <c r="D136" s="13" t="str">
        <f t="shared" si="16"/>
        <v>RES094M - NENE - MA</v>
      </c>
      <c r="E136" s="13" t="str">
        <f>VLOOKUP([1]Customer!C136,'Location Unique Code'!$A$2:$H$113,8,FALSE)</f>
        <v>MA</v>
      </c>
      <c r="F136" s="13" t="str">
        <f>VLOOKUP(C136,'Location Unique Code'!$A$2:$B$113,2,FALSE)</f>
        <v>Massachusetts Eastern</v>
      </c>
      <c r="G136" s="13" t="s">
        <v>1773</v>
      </c>
      <c r="H136" s="13" t="str">
        <f t="shared" si="17"/>
        <v>Colonial Gas Co.: RES-Massachusetts Eastern</v>
      </c>
      <c r="I136" s="25">
        <f>VLOOKUP(H136,SubShare_All!$E$2:$F$698,2,FALSE)</f>
        <v>0.11952651400419501</v>
      </c>
    </row>
    <row r="137" spans="1:9" ht="21.5">
      <c r="A137" s="13" t="s">
        <v>236</v>
      </c>
      <c r="B137" s="13" t="s">
        <v>1380</v>
      </c>
      <c r="C137" s="13" t="s">
        <v>52</v>
      </c>
      <c r="D137" s="13" t="str">
        <f t="shared" si="16"/>
        <v>COM621M - WECO</v>
      </c>
      <c r="E137" s="13" t="str">
        <f>VLOOKUP([1]Customer!C137,'Location Unique Code'!$A$2:$H$113,8,FALSE)</f>
        <v>CO</v>
      </c>
      <c r="F137" s="13" t="str">
        <f>VLOOKUP(C137,'Location Unique Code'!$A$2:$B$113,2,FALSE)</f>
        <v>Colorado Eastern</v>
      </c>
      <c r="G137" s="13" t="s">
        <v>1175</v>
      </c>
      <c r="H137" s="13" t="str">
        <f t="shared" si="17"/>
        <v>Colorado LDC Other: COM-Colorado Eastern</v>
      </c>
      <c r="I137" s="25">
        <f>VLOOKUP(H137,SubShare_All!$E$2:$F$698,2,FALSE)</f>
        <v>1.6823257380016301E-2</v>
      </c>
    </row>
    <row r="138" spans="1:9" ht="21.5">
      <c r="A138" s="13" t="s">
        <v>236</v>
      </c>
      <c r="B138" s="13" t="s">
        <v>1380</v>
      </c>
      <c r="C138" s="13" t="s">
        <v>161</v>
      </c>
      <c r="D138" s="13" t="str">
        <f t="shared" si="16"/>
        <v>COM621M - WWCO</v>
      </c>
      <c r="E138" s="13" t="str">
        <f>VLOOKUP([1]Customer!C138,'Location Unique Code'!$A$2:$H$113,8,FALSE)</f>
        <v>CO</v>
      </c>
      <c r="F138" s="13" t="str">
        <f>VLOOKUP(C138,'Location Unique Code'!$A$2:$B$113,2,FALSE)</f>
        <v>Colorado Western</v>
      </c>
      <c r="G138" s="13" t="s">
        <v>1175</v>
      </c>
      <c r="H138" s="13" t="str">
        <f t="shared" si="17"/>
        <v>Colorado LDC Other: COM-Colorado Western</v>
      </c>
      <c r="I138" s="25">
        <f>VLOOKUP(H138,SubShare_All!$E$2:$F$698,2,FALSE)</f>
        <v>2.0535744500019899E-3</v>
      </c>
    </row>
    <row r="139" spans="1:9" ht="21.5">
      <c r="A139" s="13" t="s">
        <v>800</v>
      </c>
      <c r="B139" s="13" t="s">
        <v>1923</v>
      </c>
      <c r="C139" s="13" t="s">
        <v>52</v>
      </c>
      <c r="D139" s="13" t="str">
        <f t="shared" si="16"/>
        <v>RES621M - WECO</v>
      </c>
      <c r="E139" s="13" t="str">
        <f>VLOOKUP([1]Customer!C139,'Location Unique Code'!$A$2:$H$113,8,FALSE)</f>
        <v>CO</v>
      </c>
      <c r="F139" s="13" t="str">
        <f>VLOOKUP(C139,'Location Unique Code'!$A$2:$B$113,2,FALSE)</f>
        <v>Colorado Eastern</v>
      </c>
      <c r="G139" s="13" t="s">
        <v>1773</v>
      </c>
      <c r="H139" s="13" t="str">
        <f t="shared" si="17"/>
        <v>Colorado LDC Other: RES-Colorado Eastern</v>
      </c>
      <c r="I139" s="25">
        <f>VLOOKUP(H139,SubShare_All!$E$2:$F$698,2,FALSE)</f>
        <v>1.24849905499906E-2</v>
      </c>
    </row>
    <row r="140" spans="1:9" ht="21.5">
      <c r="A140" s="13" t="s">
        <v>800</v>
      </c>
      <c r="B140" s="13" t="s">
        <v>1923</v>
      </c>
      <c r="C140" s="13" t="s">
        <v>161</v>
      </c>
      <c r="D140" s="13" t="str">
        <f t="shared" si="16"/>
        <v>RES621M - WWCO</v>
      </c>
      <c r="E140" s="13" t="str">
        <f>VLOOKUP([1]Customer!C140,'Location Unique Code'!$A$2:$H$113,8,FALSE)</f>
        <v>CO</v>
      </c>
      <c r="F140" s="13" t="str">
        <f>VLOOKUP(C140,'Location Unique Code'!$A$2:$B$113,2,FALSE)</f>
        <v>Colorado Western</v>
      </c>
      <c r="G140" s="13" t="s">
        <v>1773</v>
      </c>
      <c r="H140" s="13" t="str">
        <f t="shared" si="17"/>
        <v>Colorado LDC Other: RES-Colorado Western</v>
      </c>
      <c r="I140" s="25">
        <f>VLOOKUP(H140,SubShare_All!$E$2:$F$698,2,FALSE)</f>
        <v>1.0723329970698499E-3</v>
      </c>
    </row>
    <row r="141" spans="1:9" ht="21.5">
      <c r="A141" s="13" t="s">
        <v>51</v>
      </c>
      <c r="B141" s="13" t="s">
        <v>1378</v>
      </c>
      <c r="C141" s="13" t="s">
        <v>52</v>
      </c>
      <c r="D141" s="13" t="str">
        <f t="shared" si="16"/>
        <v>COM096M - WECO</v>
      </c>
      <c r="E141" s="13" t="str">
        <f>VLOOKUP([1]Customer!C141,'Location Unique Code'!$A$2:$H$113,8,FALSE)</f>
        <v>CO</v>
      </c>
      <c r="F141" s="13" t="str">
        <f>VLOOKUP(C141,'Location Unique Code'!$A$2:$B$113,2,FALSE)</f>
        <v>Colorado Eastern</v>
      </c>
      <c r="G141" s="13" t="s">
        <v>1175</v>
      </c>
      <c r="H141" s="13" t="str">
        <f t="shared" si="17"/>
        <v>Colorado Springs Utilities: COM-Colorado Eastern</v>
      </c>
      <c r="I141" s="25">
        <f>VLOOKUP(H141,SubShare_All!$E$2:$F$698,2,FALSE)</f>
        <v>0.167702091974814</v>
      </c>
    </row>
    <row r="142" spans="1:9" ht="21.5">
      <c r="A142" s="13" t="s">
        <v>673</v>
      </c>
      <c r="B142" s="13" t="s">
        <v>1797</v>
      </c>
      <c r="C142" s="13" t="s">
        <v>52</v>
      </c>
      <c r="D142" s="13" t="str">
        <f t="shared" si="16"/>
        <v>RES096M - WECO</v>
      </c>
      <c r="E142" s="13" t="str">
        <f>VLOOKUP([1]Customer!C142,'Location Unique Code'!$A$2:$H$113,8,FALSE)</f>
        <v>CO</v>
      </c>
      <c r="F142" s="13" t="str">
        <f>VLOOKUP(C142,'Location Unique Code'!$A$2:$B$113,2,FALSE)</f>
        <v>Colorado Eastern</v>
      </c>
      <c r="G142" s="13" t="s">
        <v>1773</v>
      </c>
      <c r="H142" s="13" t="str">
        <f t="shared" si="17"/>
        <v>Colorado Springs Utilities: RES-Colorado Eastern</v>
      </c>
      <c r="I142" s="25">
        <f>VLOOKUP(H142,SubShare_All!$E$2:$F$698,2,FALSE)</f>
        <v>9.6912074697360601E-2</v>
      </c>
    </row>
    <row r="143" spans="1:9" ht="21.5">
      <c r="A143" s="13" t="s">
        <v>495</v>
      </c>
      <c r="B143" s="13" t="s">
        <v>1624</v>
      </c>
      <c r="C143" s="13" t="s">
        <v>52</v>
      </c>
      <c r="D143" s="13" t="str">
        <f t="shared" si="16"/>
        <v>IND134M - WECO</v>
      </c>
      <c r="E143" s="13" t="str">
        <f>VLOOKUP([1]Customer!C143,'Location Unique Code'!$A$2:$H$113,8,FALSE)</f>
        <v>CO</v>
      </c>
      <c r="F143" s="13" t="str">
        <f>VLOOKUP(C143,'Location Unique Code'!$A$2:$B$113,2,FALSE)</f>
        <v>Colorado Eastern</v>
      </c>
      <c r="G143" s="13" t="s">
        <v>1558</v>
      </c>
      <c r="H143" s="13" t="str">
        <f t="shared" si="17"/>
        <v>Colorado, Eastern: Ind Gas Mkt-Colorado Eastern</v>
      </c>
      <c r="I143" s="25">
        <f>VLOOKUP(H143,SubShare_All!$E$2:$F$698,2,FALSE)</f>
        <v>0.9</v>
      </c>
    </row>
    <row r="144" spans="1:9" ht="21.5">
      <c r="A144" s="13" t="s">
        <v>927</v>
      </c>
      <c r="B144" s="13" t="s">
        <v>980</v>
      </c>
      <c r="C144" s="13" t="s">
        <v>52</v>
      </c>
      <c r="D144" s="13" t="str">
        <f t="shared" si="16"/>
        <v>VEH134M - WECO</v>
      </c>
      <c r="E144" s="13" t="str">
        <f>VLOOKUP([1]Customer!C144,'Location Unique Code'!$A$2:$H$113,8,FALSE)</f>
        <v>CO</v>
      </c>
      <c r="F144" s="13" t="str">
        <f>VLOOKUP(C144,'Location Unique Code'!$A$2:$B$113,2,FALSE)</f>
        <v>Colorado Eastern</v>
      </c>
      <c r="G144" s="13" t="s">
        <v>961</v>
      </c>
      <c r="H144" s="13" t="str">
        <f t="shared" si="17"/>
        <v>Colorado, Eastern: veh Gas Mkt-Colorado Eastern</v>
      </c>
      <c r="I144" s="25">
        <f>VLOOKUP(H144,SubShare_All!$E$2:$F$698,2,FALSE)</f>
        <v>0.9</v>
      </c>
    </row>
    <row r="145" spans="1:9" ht="31.5">
      <c r="A145" s="13" t="s">
        <v>625</v>
      </c>
      <c r="B145" s="13" t="s">
        <v>1751</v>
      </c>
      <c r="C145" s="13" t="s">
        <v>52</v>
      </c>
      <c r="D145" s="13" t="str">
        <f t="shared" si="16"/>
        <v>MK262M - WECO</v>
      </c>
      <c r="E145" s="13" t="str">
        <f>VLOOKUP([1]Customer!C145,'Location Unique Code'!$A$2:$H$113,8,FALSE)</f>
        <v>CO</v>
      </c>
      <c r="F145" s="13" t="str">
        <f>VLOOKUP(C145,'Location Unique Code'!$A$2:$B$113,2,FALSE)</f>
        <v>Colorado Eastern</v>
      </c>
      <c r="G145" s="13" t="s">
        <v>1540</v>
      </c>
      <c r="H145" s="13" t="str">
        <f t="shared" si="17"/>
        <v>Colorado, Front Range: Gas-fired Gen-Colorado Eastern</v>
      </c>
      <c r="I145" s="25" t="e">
        <f>VLOOKUP(H145,SubShare_All!$E$2:$F$698,2,FALSE)</f>
        <v>#N/A</v>
      </c>
    </row>
    <row r="146" spans="1:9" ht="31.5">
      <c r="A146" s="13" t="s">
        <v>626</v>
      </c>
      <c r="B146" s="13" t="s">
        <v>1752</v>
      </c>
      <c r="C146" s="13" t="s">
        <v>161</v>
      </c>
      <c r="D146" s="13" t="str">
        <f t="shared" si="16"/>
        <v>MK263M - WWCO</v>
      </c>
      <c r="E146" s="13" t="str">
        <f>VLOOKUP([1]Customer!C146,'Location Unique Code'!$A$2:$H$113,8,FALSE)</f>
        <v>CO</v>
      </c>
      <c r="F146" s="13" t="str">
        <f>VLOOKUP(C146,'Location Unique Code'!$A$2:$B$113,2,FALSE)</f>
        <v>Colorado Western</v>
      </c>
      <c r="G146" s="13" t="s">
        <v>1540</v>
      </c>
      <c r="H146" s="13" t="str">
        <f t="shared" si="17"/>
        <v>Colorado, Western Slope: Gas-fired Gen-Colorado Western</v>
      </c>
      <c r="I146" s="25" t="e">
        <f>VLOOKUP(H146,SubShare_All!$E$2:$F$698,2,FALSE)</f>
        <v>#N/A</v>
      </c>
    </row>
    <row r="147" spans="1:9" ht="21.5">
      <c r="A147" s="13" t="s">
        <v>508</v>
      </c>
      <c r="B147" s="13" t="s">
        <v>1637</v>
      </c>
      <c r="C147" s="13" t="s">
        <v>161</v>
      </c>
      <c r="D147" s="13" t="str">
        <f t="shared" si="16"/>
        <v>IND158M - WWCO</v>
      </c>
      <c r="E147" s="13" t="str">
        <f>VLOOKUP([1]Customer!C147,'Location Unique Code'!$A$2:$H$113,8,FALSE)</f>
        <v>CO</v>
      </c>
      <c r="F147" s="13" t="str">
        <f>VLOOKUP(C147,'Location Unique Code'!$A$2:$B$113,2,FALSE)</f>
        <v>Colorado Western</v>
      </c>
      <c r="G147" s="13" t="s">
        <v>1558</v>
      </c>
      <c r="H147" s="13" t="str">
        <f t="shared" si="17"/>
        <v>Colorado, Western: Ind Gas Mkt-Colorado Western</v>
      </c>
      <c r="I147" s="25">
        <f>VLOOKUP(H147,SubShare_All!$E$2:$F$698,2,FALSE)</f>
        <v>0.1</v>
      </c>
    </row>
    <row r="148" spans="1:9" ht="21.5">
      <c r="A148" s="13" t="s">
        <v>938</v>
      </c>
      <c r="B148" s="13" t="s">
        <v>982</v>
      </c>
      <c r="C148" s="13" t="s">
        <v>161</v>
      </c>
      <c r="D148" s="13" t="str">
        <f t="shared" si="16"/>
        <v>VEH158M - WWCO</v>
      </c>
      <c r="E148" s="13" t="str">
        <f>VLOOKUP([1]Customer!C148,'Location Unique Code'!$A$2:$H$113,8,FALSE)</f>
        <v>CO</v>
      </c>
      <c r="F148" s="13" t="str">
        <f>VLOOKUP(C148,'Location Unique Code'!$A$2:$B$113,2,FALSE)</f>
        <v>Colorado Western</v>
      </c>
      <c r="G148" s="13" t="s">
        <v>961</v>
      </c>
      <c r="H148" s="13" t="str">
        <f t="shared" si="17"/>
        <v>Colorado, Western: veh Gas Mkt-Colorado Western</v>
      </c>
      <c r="I148" s="25">
        <f>VLOOKUP(H148,SubShare_All!$E$2:$F$698,2,FALSE)</f>
        <v>0.1</v>
      </c>
    </row>
    <row r="149" spans="1:9" ht="21.5">
      <c r="A149" s="13" t="s">
        <v>53</v>
      </c>
      <c r="B149" s="13" t="s">
        <v>1327</v>
      </c>
      <c r="C149" s="13" t="s">
        <v>54</v>
      </c>
      <c r="D149" s="13" t="str">
        <f t="shared" si="16"/>
        <v>COM098M - SOKY</v>
      </c>
      <c r="E149" s="13" t="str">
        <f>VLOOKUP([1]Customer!C149,'Location Unique Code'!$A$2:$H$113,8,FALSE)</f>
        <v>KY</v>
      </c>
      <c r="F149" s="13" t="str">
        <f>VLOOKUP(C149,'Location Unique Code'!$A$2:$B$113,2,FALSE)</f>
        <v>Kentucky</v>
      </c>
      <c r="G149" s="13" t="s">
        <v>1175</v>
      </c>
      <c r="H149" s="13" t="str">
        <f t="shared" si="17"/>
        <v>Columbia Gas of Kentucky, Inc.: COM-Kentucky</v>
      </c>
      <c r="I149" s="25">
        <f>VLOOKUP(H149,SubShare_All!$E$2:$F$698,2,FALSE)</f>
        <v>0.210044383026711</v>
      </c>
    </row>
    <row r="150" spans="1:9" ht="21.5">
      <c r="A150" s="13" t="s">
        <v>674</v>
      </c>
      <c r="B150" s="13" t="s">
        <v>1798</v>
      </c>
      <c r="C150" s="13" t="s">
        <v>54</v>
      </c>
      <c r="D150" s="13" t="str">
        <f t="shared" si="16"/>
        <v>RES098M - SOKY</v>
      </c>
      <c r="E150" s="13" t="str">
        <f>VLOOKUP([1]Customer!C150,'Location Unique Code'!$A$2:$H$113,8,FALSE)</f>
        <v>KY</v>
      </c>
      <c r="F150" s="13" t="str">
        <f>VLOOKUP(C150,'Location Unique Code'!$A$2:$B$113,2,FALSE)</f>
        <v>Kentucky</v>
      </c>
      <c r="G150" s="13" t="s">
        <v>1773</v>
      </c>
      <c r="H150" s="13" t="str">
        <f t="shared" si="17"/>
        <v>Columbia Gas of Kentucky, Inc.: RES-Kentucky</v>
      </c>
      <c r="I150" s="25">
        <f>VLOOKUP(H150,SubShare_All!$E$2:$F$698,2,FALSE)</f>
        <v>0.170466497169943</v>
      </c>
    </row>
    <row r="151" spans="1:9" ht="21.5">
      <c r="A151" s="13" t="s">
        <v>79</v>
      </c>
      <c r="B151" s="13" t="s">
        <v>1316</v>
      </c>
      <c r="C151" s="13" t="s">
        <v>80</v>
      </c>
      <c r="D151" s="13" t="str">
        <f t="shared" si="16"/>
        <v>COM186M - SECR - MD</v>
      </c>
      <c r="E151" s="13" t="str">
        <f>VLOOKUP([1]Customer!C151,'Location Unique Code'!$A$2:$H$113,8,FALSE)</f>
        <v>MD</v>
      </c>
      <c r="F151" s="13" t="str">
        <f>VLOOKUP(C151,'Location Unique Code'!$A$2:$B$113,2,FALSE)</f>
        <v>Maryland Western</v>
      </c>
      <c r="G151" s="13" t="s">
        <v>1175</v>
      </c>
      <c r="H151" s="13" t="str">
        <f t="shared" si="17"/>
        <v>Columbia Gas of Maryland, Inc.: COM-Maryland Western</v>
      </c>
      <c r="I151" s="25">
        <f>VLOOKUP(H151,SubShare_All!$E$2:$F$698,2,FALSE)</f>
        <v>3.6055589636871402E-2</v>
      </c>
    </row>
    <row r="152" spans="1:9" ht="21.5">
      <c r="A152" s="13" t="s">
        <v>690</v>
      </c>
      <c r="B152" s="13" t="s">
        <v>1814</v>
      </c>
      <c r="C152" s="13" t="s">
        <v>80</v>
      </c>
      <c r="D152" s="13" t="str">
        <f t="shared" si="16"/>
        <v>RES186M - SECR - MD</v>
      </c>
      <c r="E152" s="13" t="str">
        <f>VLOOKUP([1]Customer!C152,'Location Unique Code'!$A$2:$H$113,8,FALSE)</f>
        <v>MD</v>
      </c>
      <c r="F152" s="13" t="str">
        <f>VLOOKUP(C152,'Location Unique Code'!$A$2:$B$113,2,FALSE)</f>
        <v>Maryland Western</v>
      </c>
      <c r="G152" s="13" t="s">
        <v>1773</v>
      </c>
      <c r="H152" s="13" t="str">
        <f t="shared" si="17"/>
        <v>Columbia Gas of Maryland, Inc.: RES-Maryland Western</v>
      </c>
      <c r="I152" s="25">
        <f>VLOOKUP(H152,SubShare_All!$E$2:$F$698,2,FALSE)</f>
        <v>2.9050422751210201E-2</v>
      </c>
    </row>
    <row r="153" spans="1:9" ht="21.5">
      <c r="A153" s="13" t="s">
        <v>55</v>
      </c>
      <c r="B153" s="13" t="s">
        <v>1318</v>
      </c>
      <c r="C153" s="13" t="s">
        <v>43</v>
      </c>
      <c r="D153" s="13" t="str">
        <f t="shared" si="16"/>
        <v>COM102M - SECR - OH</v>
      </c>
      <c r="E153" s="13" t="str">
        <f>VLOOKUP([1]Customer!C153,'Location Unique Code'!$A$2:$H$113,8,FALSE)</f>
        <v>OH</v>
      </c>
      <c r="F153" s="13" t="str">
        <f>VLOOKUP(C153,'Location Unique Code'!$A$2:$B$113,2,FALSE)</f>
        <v>Ohio</v>
      </c>
      <c r="G153" s="13" t="s">
        <v>1175</v>
      </c>
      <c r="H153" s="13" t="str">
        <f t="shared" si="17"/>
        <v>Columbia Gas of Ohio, Inc.: COM-Ohio</v>
      </c>
      <c r="I153" s="25">
        <f>VLOOKUP(H153,SubShare_All!$E$2:$F$698,2,FALSE)</f>
        <v>0.41949523893632401</v>
      </c>
    </row>
    <row r="154" spans="1:9" ht="21.5">
      <c r="A154" s="13" t="s">
        <v>675</v>
      </c>
      <c r="B154" s="13" t="s">
        <v>1799</v>
      </c>
      <c r="C154" s="13" t="s">
        <v>43</v>
      </c>
      <c r="D154" s="13" t="str">
        <f t="shared" si="16"/>
        <v>RES102M - SECR - OH</v>
      </c>
      <c r="E154" s="13" t="str">
        <f>VLOOKUP([1]Customer!C154,'Location Unique Code'!$A$2:$H$113,8,FALSE)</f>
        <v>OH</v>
      </c>
      <c r="F154" s="13" t="str">
        <f>VLOOKUP(C154,'Location Unique Code'!$A$2:$B$113,2,FALSE)</f>
        <v>Ohio</v>
      </c>
      <c r="G154" s="13" t="s">
        <v>1773</v>
      </c>
      <c r="H154" s="13" t="str">
        <f t="shared" si="17"/>
        <v>Columbia Gas of Ohio, Inc.: RES-Ohio</v>
      </c>
      <c r="I154" s="25">
        <f>VLOOKUP(H154,SubShare_All!$E$2:$F$698,2,FALSE)</f>
        <v>0.36777463413165701</v>
      </c>
    </row>
    <row r="155" spans="1:9" ht="31.5">
      <c r="A155" s="13" t="s">
        <v>56</v>
      </c>
      <c r="B155" s="13" t="s">
        <v>1302</v>
      </c>
      <c r="C155" s="13" t="s">
        <v>57</v>
      </c>
      <c r="D155" s="13" t="str">
        <f t="shared" si="16"/>
        <v>COM104M - PJMW - PA</v>
      </c>
      <c r="E155" s="13" t="str">
        <f>VLOOKUP([1]Customer!C155,'Location Unique Code'!$A$2:$H$113,8,FALSE)</f>
        <v>PA</v>
      </c>
      <c r="F155" s="13" t="str">
        <f>VLOOKUP(C155,'Location Unique Code'!$A$2:$B$113,2,FALSE)</f>
        <v>Pennsylvania Western</v>
      </c>
      <c r="G155" s="13" t="s">
        <v>1175</v>
      </c>
      <c r="H155" s="13" t="str">
        <f t="shared" si="17"/>
        <v>Columbia Gas of Pennsylvania, Inc.: COM-Pennsylvania Western</v>
      </c>
      <c r="I155" s="25">
        <f>VLOOKUP(H155,SubShare_All!$E$2:$F$698,2,FALSE)</f>
        <v>9.1525423884289331E-2</v>
      </c>
    </row>
    <row r="156" spans="1:9" ht="31.5">
      <c r="A156" s="13" t="s">
        <v>676</v>
      </c>
      <c r="B156" s="13" t="s">
        <v>1800</v>
      </c>
      <c r="C156" s="13" t="s">
        <v>57</v>
      </c>
      <c r="D156" s="13" t="str">
        <f t="shared" si="16"/>
        <v>RES104M - PJMW - PA</v>
      </c>
      <c r="E156" s="13" t="str">
        <f>VLOOKUP([1]Customer!C156,'Location Unique Code'!$A$2:$H$113,8,FALSE)</f>
        <v>PA</v>
      </c>
      <c r="F156" s="13" t="str">
        <f>VLOOKUP(C156,'Location Unique Code'!$A$2:$B$113,2,FALSE)</f>
        <v>Pennsylvania Western</v>
      </c>
      <c r="G156" s="13" t="s">
        <v>1773</v>
      </c>
      <c r="H156" s="13" t="str">
        <f t="shared" si="17"/>
        <v>Columbia Gas of Pennsylvania, Inc.: RES-Pennsylvania Western</v>
      </c>
      <c r="I156" s="25">
        <f>VLOOKUP(H156,SubShare_All!$E$2:$F$698,2,FALSE)</f>
        <v>0.10823853842371396</v>
      </c>
    </row>
    <row r="157" spans="1:9" ht="21.5">
      <c r="A157" s="13" t="s">
        <v>59</v>
      </c>
      <c r="B157" s="13" t="s">
        <v>1371</v>
      </c>
      <c r="C157" s="13" t="s">
        <v>32</v>
      </c>
      <c r="D157" s="13" t="str">
        <f t="shared" si="16"/>
        <v>COM108M - VCAR - VA</v>
      </c>
      <c r="E157" s="13" t="str">
        <f>VLOOKUP([1]Customer!C157,'Location Unique Code'!$A$2:$H$113,8,FALSE)</f>
        <v>VA</v>
      </c>
      <c r="F157" s="13" t="str">
        <f>VLOOKUP(C157,'Location Unique Code'!$A$2:$B$113,2,FALSE)</f>
        <v>Virginia</v>
      </c>
      <c r="G157" s="13" t="s">
        <v>1175</v>
      </c>
      <c r="H157" s="13" t="str">
        <f t="shared" si="17"/>
        <v>Columbia Gas of Virginia, Inc.: COM-Virginia</v>
      </c>
      <c r="I157" s="25">
        <f>VLOOKUP(H157,SubShare_All!$E$2:$F$698,2,FALSE)</f>
        <v>0.199741959435216</v>
      </c>
    </row>
    <row r="158" spans="1:9" ht="21.5">
      <c r="A158" s="13" t="s">
        <v>678</v>
      </c>
      <c r="B158" s="13" t="s">
        <v>1802</v>
      </c>
      <c r="C158" s="13" t="s">
        <v>32</v>
      </c>
      <c r="D158" s="13" t="str">
        <f t="shared" si="16"/>
        <v>RES108M - VCAR - VA</v>
      </c>
      <c r="E158" s="13" t="str">
        <f>VLOOKUP([1]Customer!C158,'Location Unique Code'!$A$2:$H$113,8,FALSE)</f>
        <v>VA</v>
      </c>
      <c r="F158" s="13" t="str">
        <f>VLOOKUP(C158,'Location Unique Code'!$A$2:$B$113,2,FALSE)</f>
        <v>Virginia</v>
      </c>
      <c r="G158" s="13" t="s">
        <v>1773</v>
      </c>
      <c r="H158" s="13" t="str">
        <f t="shared" si="17"/>
        <v>Columbia Gas of Virginia, Inc.: RES-Virginia</v>
      </c>
      <c r="I158" s="25">
        <f>VLOOKUP(H158,SubShare_All!$E$2:$F$698,2,FALSE)</f>
        <v>0.18097540376222901</v>
      </c>
    </row>
    <row r="159" spans="1:9" ht="21.5">
      <c r="A159" s="13" t="s">
        <v>60</v>
      </c>
      <c r="B159" s="13" t="s">
        <v>1259</v>
      </c>
      <c r="C159" s="13" t="s">
        <v>61</v>
      </c>
      <c r="D159" s="13" t="str">
        <f t="shared" si="16"/>
        <v>COM112M - NEWE - CT</v>
      </c>
      <c r="E159" s="13" t="str">
        <f>VLOOKUP([1]Customer!C159,'Location Unique Code'!$A$2:$H$113,8,FALSE)</f>
        <v>CT</v>
      </c>
      <c r="F159" s="13" t="str">
        <f>VLOOKUP(C159,'Location Unique Code'!$A$2:$B$113,2,FALSE)</f>
        <v>Connecticut</v>
      </c>
      <c r="G159" s="13" t="s">
        <v>1175</v>
      </c>
      <c r="H159" s="13" t="str">
        <f t="shared" si="17"/>
        <v>Connecticut Natural Gas Corp.: COM-Connecticut</v>
      </c>
      <c r="I159" s="25">
        <f>VLOOKUP(H159,SubShare_All!$E$2:$F$698,2,FALSE)</f>
        <v>0.25662426210570999</v>
      </c>
    </row>
    <row r="160" spans="1:9" ht="21.5">
      <c r="A160" s="13" t="s">
        <v>679</v>
      </c>
      <c r="B160" s="13" t="s">
        <v>1803</v>
      </c>
      <c r="C160" s="13" t="s">
        <v>61</v>
      </c>
      <c r="D160" s="13" t="str">
        <f t="shared" si="16"/>
        <v>RES112M - NEWE - CT</v>
      </c>
      <c r="E160" s="13" t="str">
        <f>VLOOKUP([1]Customer!C160,'Location Unique Code'!$A$2:$H$113,8,FALSE)</f>
        <v>CT</v>
      </c>
      <c r="F160" s="13" t="str">
        <f>VLOOKUP(C160,'Location Unique Code'!$A$2:$B$113,2,FALSE)</f>
        <v>Connecticut</v>
      </c>
      <c r="G160" s="13" t="s">
        <v>1773</v>
      </c>
      <c r="H160" s="13" t="str">
        <f t="shared" si="17"/>
        <v>Connecticut Natural Gas Corp.: RES-Connecticut</v>
      </c>
      <c r="I160" s="25">
        <f>VLOOKUP(H160,SubShare_All!$E$2:$F$698,2,FALSE)</f>
        <v>0.36417327364264201</v>
      </c>
    </row>
    <row r="161" spans="1:9" ht="21.5">
      <c r="A161" s="13" t="s">
        <v>576</v>
      </c>
      <c r="B161" s="13" t="s">
        <v>1702</v>
      </c>
      <c r="C161" s="13" t="s">
        <v>61</v>
      </c>
      <c r="D161" s="13" t="str">
        <f t="shared" si="16"/>
        <v>MK122M - NEWE - CT</v>
      </c>
      <c r="E161" s="13" t="str">
        <f>VLOOKUP([1]Customer!C161,'Location Unique Code'!$A$2:$H$113,8,FALSE)</f>
        <v>CT</v>
      </c>
      <c r="F161" s="13" t="str">
        <f>VLOOKUP(C161,'Location Unique Code'!$A$2:$B$113,2,FALSE)</f>
        <v>Connecticut</v>
      </c>
      <c r="G161" s="13" t="s">
        <v>1540</v>
      </c>
      <c r="H161" s="13" t="str">
        <f t="shared" si="17"/>
        <v>Connecticut: Gas-fired Gen-Connecticut</v>
      </c>
      <c r="I161" s="25" t="e">
        <f>VLOOKUP(H161,SubShare_All!$E$2:$F$698,2,FALSE)</f>
        <v>#N/A</v>
      </c>
    </row>
    <row r="162" spans="1:9" ht="21.5">
      <c r="A162" s="13" t="s">
        <v>452</v>
      </c>
      <c r="B162" s="13" t="s">
        <v>1589</v>
      </c>
      <c r="C162" s="13" t="s">
        <v>61</v>
      </c>
      <c r="D162" s="13" t="str">
        <f t="shared" si="16"/>
        <v>IND064M - NEWE - CT</v>
      </c>
      <c r="E162" s="13" t="str">
        <f>VLOOKUP([1]Customer!C162,'Location Unique Code'!$A$2:$H$113,8,FALSE)</f>
        <v>CT</v>
      </c>
      <c r="F162" s="13" t="str">
        <f>VLOOKUP(C162,'Location Unique Code'!$A$2:$B$113,2,FALSE)</f>
        <v>Connecticut</v>
      </c>
      <c r="G162" s="13" t="s">
        <v>1558</v>
      </c>
      <c r="H162" s="13" t="str">
        <f t="shared" si="17"/>
        <v>Connecticut: Ind Gas Mkt-Connecticut</v>
      </c>
      <c r="I162" s="25">
        <f>VLOOKUP(H162,SubShare_All!$E$2:$F$698,2,FALSE)</f>
        <v>1</v>
      </c>
    </row>
    <row r="163" spans="1:9" ht="31.5">
      <c r="A163" s="13" t="s">
        <v>302</v>
      </c>
      <c r="B163" s="13" t="s">
        <v>1262</v>
      </c>
      <c r="C163" s="13" t="s">
        <v>61</v>
      </c>
      <c r="D163" s="13" t="str">
        <f t="shared" si="16"/>
        <v>COMx47M - NEWE - CT</v>
      </c>
      <c r="E163" s="13" t="str">
        <f>VLOOKUP([1]Customer!C163,'Location Unique Code'!$A$2:$H$113,8,FALSE)</f>
        <v>CT</v>
      </c>
      <c r="F163" s="13" t="str">
        <f>VLOOKUP(C163,'Location Unique Code'!$A$2:$B$113,2,FALSE)</f>
        <v>Connecticut</v>
      </c>
      <c r="G163" s="13" t="s">
        <v>1175</v>
      </c>
      <c r="H163" s="13" t="str">
        <f t="shared" si="17"/>
        <v>Connecticut: Other LDC Gas Sales: COM-Connecticut</v>
      </c>
      <c r="I163" s="25">
        <f>VLOOKUP(H163,SubShare_All!$E$2:$F$698,2,FALSE)</f>
        <v>3.1293472298946703E-2</v>
      </c>
    </row>
    <row r="164" spans="1:9" ht="31.5">
      <c r="A164" s="13" t="s">
        <v>850</v>
      </c>
      <c r="B164" s="13" t="s">
        <v>1973</v>
      </c>
      <c r="C164" s="13" t="s">
        <v>61</v>
      </c>
      <c r="D164" s="13" t="str">
        <f t="shared" si="16"/>
        <v>RESx47M - NEWE - CT</v>
      </c>
      <c r="E164" s="13" t="str">
        <f>VLOOKUP([1]Customer!C164,'Location Unique Code'!$A$2:$H$113,8,FALSE)</f>
        <v>CT</v>
      </c>
      <c r="F164" s="13" t="str">
        <f>VLOOKUP(C164,'Location Unique Code'!$A$2:$B$113,2,FALSE)</f>
        <v>Connecticut</v>
      </c>
      <c r="G164" s="13" t="s">
        <v>1773</v>
      </c>
      <c r="H164" s="13" t="str">
        <f t="shared" si="17"/>
        <v>Connecticut: Other LDC Gas Sales: RES-Connecticut</v>
      </c>
      <c r="I164" s="25">
        <f>VLOOKUP(H164,SubShare_All!$E$2:$F$698,2,FALSE)</f>
        <v>9.4132754496926308E-3</v>
      </c>
    </row>
    <row r="165" spans="1:9" ht="21.5">
      <c r="A165" s="13" t="s">
        <v>897</v>
      </c>
      <c r="B165" s="13" t="s">
        <v>985</v>
      </c>
      <c r="C165" s="13" t="s">
        <v>61</v>
      </c>
      <c r="D165" s="13" t="str">
        <f t="shared" si="16"/>
        <v>VEH064M - NEWE - CT</v>
      </c>
      <c r="E165" s="13" t="str">
        <f>VLOOKUP([1]Customer!C165,'Location Unique Code'!$A$2:$H$113,8,FALSE)</f>
        <v>CT</v>
      </c>
      <c r="F165" s="13" t="str">
        <f>VLOOKUP(C165,'Location Unique Code'!$A$2:$B$113,2,FALSE)</f>
        <v>Connecticut</v>
      </c>
      <c r="G165" s="13" t="s">
        <v>961</v>
      </c>
      <c r="H165" s="13" t="str">
        <f t="shared" si="17"/>
        <v>Connecticut: veh Gas Mkt-Connecticut</v>
      </c>
      <c r="I165" s="25">
        <f>VLOOKUP(H165,SubShare_All!$E$2:$F$698,2,FALSE)</f>
        <v>1</v>
      </c>
    </row>
    <row r="166" spans="1:9" ht="21.5">
      <c r="A166" s="13" t="s">
        <v>62</v>
      </c>
      <c r="B166" s="13" t="s">
        <v>1216</v>
      </c>
      <c r="C166" s="13" t="s">
        <v>24</v>
      </c>
      <c r="D166" s="13" t="str">
        <f t="shared" si="16"/>
        <v>COM118M - MICH</v>
      </c>
      <c r="E166" s="13" t="str">
        <f>VLOOKUP([1]Customer!C166,'Location Unique Code'!$A$2:$H$113,8,FALSE)</f>
        <v>MI</v>
      </c>
      <c r="F166" s="13" t="str">
        <f>VLOOKUP(C166,'Location Unique Code'!$A$2:$B$113,2,FALSE)</f>
        <v>Michigan Lower Peninsula</v>
      </c>
      <c r="G166" s="13" t="s">
        <v>1175</v>
      </c>
      <c r="H166" s="13" t="str">
        <f t="shared" si="17"/>
        <v>Consumers Energy Company: COM-Michigan Lower Peninsula</v>
      </c>
      <c r="I166" s="25">
        <f>VLOOKUP(H166,SubShare_All!$E$2:$F$698,2,FALSE)</f>
        <v>0.44320306575500901</v>
      </c>
    </row>
    <row r="167" spans="1:9" ht="21.5">
      <c r="A167" s="13" t="s">
        <v>680</v>
      </c>
      <c r="B167" s="13" t="s">
        <v>1804</v>
      </c>
      <c r="C167" s="13" t="s">
        <v>24</v>
      </c>
      <c r="D167" s="13" t="str">
        <f t="shared" si="16"/>
        <v>RES118M - MICH</v>
      </c>
      <c r="E167" s="13" t="str">
        <f>VLOOKUP([1]Customer!C167,'Location Unique Code'!$A$2:$H$113,8,FALSE)</f>
        <v>MI</v>
      </c>
      <c r="F167" s="13" t="str">
        <f>VLOOKUP(C167,'Location Unique Code'!$A$2:$B$113,2,FALSE)</f>
        <v>Michigan Lower Peninsula</v>
      </c>
      <c r="G167" s="13" t="s">
        <v>1773</v>
      </c>
      <c r="H167" s="13" t="str">
        <f t="shared" si="17"/>
        <v>Consumers Energy Company: RES-Michigan Lower Peninsula</v>
      </c>
      <c r="I167" s="25">
        <f>VLOOKUP(H167,SubShare_All!$E$2:$F$698,2,FALSE)</f>
        <v>0.50103984337749896</v>
      </c>
    </row>
    <row r="168" spans="1:9" ht="21.5">
      <c r="A168" s="13" t="s">
        <v>944</v>
      </c>
      <c r="B168" s="13" t="s">
        <v>988</v>
      </c>
      <c r="C168" s="13" t="s">
        <v>190</v>
      </c>
      <c r="D168" s="13" t="str">
        <f t="shared" si="16"/>
        <v>VEH167M - PJMS - DC</v>
      </c>
      <c r="E168" s="13" t="str">
        <f>VLOOKUP([1]Customer!C168,'Location Unique Code'!$A$2:$H$113,8,FALSE)</f>
        <v>DC</v>
      </c>
      <c r="F168" s="13" t="str">
        <f>VLOOKUP(C168,'Location Unique Code'!$A$2:$B$113,2,FALSE)</f>
        <v>District of Columbia</v>
      </c>
      <c r="G168" s="13" t="s">
        <v>961</v>
      </c>
      <c r="H168" s="13" t="str">
        <f t="shared" si="17"/>
        <v>DC: veh Gas Mkt-District of Columbia</v>
      </c>
      <c r="I168" s="25">
        <f>VLOOKUP(H168,SubShare_All!$E$2:$F$698,2,FALSE)</f>
        <v>1</v>
      </c>
    </row>
    <row r="169" spans="1:9" ht="21.5">
      <c r="A169" s="13" t="s">
        <v>432</v>
      </c>
      <c r="B169" s="13" t="s">
        <v>1569</v>
      </c>
      <c r="C169" s="13" t="s">
        <v>36</v>
      </c>
      <c r="D169" s="13" t="str">
        <f t="shared" si="16"/>
        <v>IND022M - PJME - DE</v>
      </c>
      <c r="E169" s="13" t="str">
        <f>VLOOKUP([1]Customer!C169,'Location Unique Code'!$A$2:$H$113,8,FALSE)</f>
        <v>DE</v>
      </c>
      <c r="F169" s="13" t="str">
        <f>VLOOKUP(C169,'Location Unique Code'!$A$2:$B$113,2,FALSE)</f>
        <v>Delaware</v>
      </c>
      <c r="G169" s="13" t="s">
        <v>1558</v>
      </c>
      <c r="H169" s="13" t="str">
        <f t="shared" si="17"/>
        <v>Delaware: Ind Gas Mkt-Delaware</v>
      </c>
      <c r="I169" s="25">
        <f>VLOOKUP(H169,SubShare_All!$E$2:$F$698,2,FALSE)</f>
        <v>1</v>
      </c>
    </row>
    <row r="170" spans="1:9" ht="21.5">
      <c r="A170" s="13" t="s">
        <v>879</v>
      </c>
      <c r="B170" s="13" t="s">
        <v>991</v>
      </c>
      <c r="C170" s="13" t="s">
        <v>36</v>
      </c>
      <c r="D170" s="13" t="str">
        <f t="shared" si="16"/>
        <v>VEH022M - PJME - DE</v>
      </c>
      <c r="E170" s="13" t="str">
        <f>VLOOKUP([1]Customer!C170,'Location Unique Code'!$A$2:$H$113,8,FALSE)</f>
        <v>DE</v>
      </c>
      <c r="F170" s="13" t="str">
        <f>VLOOKUP(C170,'Location Unique Code'!$A$2:$B$113,2,FALSE)</f>
        <v>Delaware</v>
      </c>
      <c r="G170" s="13" t="s">
        <v>961</v>
      </c>
      <c r="H170" s="13" t="str">
        <f t="shared" si="17"/>
        <v>Delaware: veh Gas Mkt-Delaware</v>
      </c>
      <c r="I170" s="25">
        <f>VLOOKUP(H170,SubShare_All!$E$2:$F$698,2,FALSE)</f>
        <v>1</v>
      </c>
    </row>
    <row r="171" spans="1:9" ht="21.5">
      <c r="A171" s="13" t="s">
        <v>551</v>
      </c>
      <c r="B171" s="13" t="s">
        <v>1675</v>
      </c>
      <c r="C171" s="13" t="s">
        <v>36</v>
      </c>
      <c r="D171" s="13" t="str">
        <f t="shared" si="16"/>
        <v>MK058M - PJME - DE</v>
      </c>
      <c r="E171" s="13" t="str">
        <f>VLOOKUP([1]Customer!C171,'Location Unique Code'!$A$2:$H$113,8,FALSE)</f>
        <v>DE</v>
      </c>
      <c r="F171" s="13" t="str">
        <f>VLOOKUP(C171,'Location Unique Code'!$A$2:$B$113,2,FALSE)</f>
        <v>Delaware</v>
      </c>
      <c r="G171" s="13" t="s">
        <v>1540</v>
      </c>
      <c r="H171" s="13" t="str">
        <f t="shared" si="17"/>
        <v>Delmarva P&amp;L: Gas-fired Gen-Delaware</v>
      </c>
      <c r="I171" s="25" t="e">
        <f>VLOOKUP(H171,SubShare_All!$E$2:$F$698,2,FALSE)</f>
        <v>#N/A</v>
      </c>
    </row>
    <row r="172" spans="1:9" ht="21.5">
      <c r="A172" s="13" t="s">
        <v>64</v>
      </c>
      <c r="B172" s="13" t="s">
        <v>1290</v>
      </c>
      <c r="C172" s="13" t="s">
        <v>36</v>
      </c>
      <c r="D172" s="13" t="str">
        <f t="shared" si="16"/>
        <v>COM142M - PJME - DE</v>
      </c>
      <c r="E172" s="13" t="str">
        <f>VLOOKUP([1]Customer!C172,'Location Unique Code'!$A$2:$H$113,8,FALSE)</f>
        <v>DE</v>
      </c>
      <c r="F172" s="13" t="str">
        <f>VLOOKUP(C172,'Location Unique Code'!$A$2:$B$113,2,FALSE)</f>
        <v>Delaware</v>
      </c>
      <c r="G172" s="13" t="s">
        <v>1175</v>
      </c>
      <c r="H172" s="13" t="str">
        <f t="shared" si="17"/>
        <v>Delmarva Power &amp; Light Co.: COM-Delaware</v>
      </c>
      <c r="I172" s="25">
        <f>VLOOKUP(H172,SubShare_All!$E$2:$F$698,2,FALSE)</f>
        <v>0.76143493920998195</v>
      </c>
    </row>
    <row r="173" spans="1:9" ht="21.5">
      <c r="A173" s="13" t="s">
        <v>682</v>
      </c>
      <c r="B173" s="13" t="s">
        <v>1806</v>
      </c>
      <c r="C173" s="13" t="s">
        <v>36</v>
      </c>
      <c r="D173" s="13" t="str">
        <f t="shared" si="16"/>
        <v>RES142M - PJME - DE</v>
      </c>
      <c r="E173" s="13" t="str">
        <f>VLOOKUP([1]Customer!C173,'Location Unique Code'!$A$2:$H$113,8,FALSE)</f>
        <v>DE</v>
      </c>
      <c r="F173" s="13" t="str">
        <f>VLOOKUP(C173,'Location Unique Code'!$A$2:$B$113,2,FALSE)</f>
        <v>Delaware</v>
      </c>
      <c r="G173" s="13" t="s">
        <v>1773</v>
      </c>
      <c r="H173" s="13" t="str">
        <f t="shared" si="17"/>
        <v>Delmarva Power &amp; Light Co.: RES-Delaware</v>
      </c>
      <c r="I173" s="25">
        <f>VLOOKUP(H173,SubShare_All!$E$2:$F$698,2,FALSE)</f>
        <v>0.78677900192978401</v>
      </c>
    </row>
    <row r="174" spans="1:9" ht="21.5">
      <c r="A174" s="13" t="s">
        <v>65</v>
      </c>
      <c r="B174" s="13" t="s">
        <v>1328</v>
      </c>
      <c r="C174" s="13" t="s">
        <v>54</v>
      </c>
      <c r="D174" s="13" t="str">
        <f t="shared" si="16"/>
        <v>COM144M - SOKY</v>
      </c>
      <c r="E174" s="13" t="str">
        <f>VLOOKUP([1]Customer!C174,'Location Unique Code'!$A$2:$H$113,8,FALSE)</f>
        <v>KY</v>
      </c>
      <c r="F174" s="13" t="str">
        <f>VLOOKUP(C174,'Location Unique Code'!$A$2:$B$113,2,FALSE)</f>
        <v>Kentucky</v>
      </c>
      <c r="G174" s="13" t="s">
        <v>1175</v>
      </c>
      <c r="H174" s="13" t="str">
        <f t="shared" si="17"/>
        <v>Delta Natural Gas Co., Inc.: COM-Kentucky</v>
      </c>
      <c r="I174" s="25">
        <f>VLOOKUP(H174,SubShare_All!$E$2:$F$698,2,FALSE)</f>
        <v>5.1082855762588801E-2</v>
      </c>
    </row>
    <row r="175" spans="1:9" ht="21.5">
      <c r="A175" s="13" t="s">
        <v>683</v>
      </c>
      <c r="B175" s="13" t="s">
        <v>1807</v>
      </c>
      <c r="C175" s="13" t="s">
        <v>54</v>
      </c>
      <c r="D175" s="13" t="str">
        <f t="shared" si="16"/>
        <v>RES144M - SOKY</v>
      </c>
      <c r="E175" s="13" t="str">
        <f>VLOOKUP([1]Customer!C175,'Location Unique Code'!$A$2:$H$113,8,FALSE)</f>
        <v>KY</v>
      </c>
      <c r="F175" s="13" t="str">
        <f>VLOOKUP(C175,'Location Unique Code'!$A$2:$B$113,2,FALSE)</f>
        <v>Kentucky</v>
      </c>
      <c r="G175" s="13" t="s">
        <v>1773</v>
      </c>
      <c r="H175" s="13" t="str">
        <f t="shared" si="17"/>
        <v>Delta Natural Gas Co., Inc.: RES-Kentucky</v>
      </c>
      <c r="I175" s="25">
        <f>VLOOKUP(H175,SubShare_All!$E$2:$F$698,2,FALSE)</f>
        <v>3.7353358033260502E-2</v>
      </c>
    </row>
    <row r="176" spans="1:9" ht="21.5">
      <c r="A176" s="13" t="s">
        <v>185</v>
      </c>
      <c r="B176" s="13" t="s">
        <v>1331</v>
      </c>
      <c r="C176" s="13" t="s">
        <v>54</v>
      </c>
      <c r="D176" s="13" t="str">
        <f t="shared" si="16"/>
        <v>COM536M - SOKY</v>
      </c>
      <c r="E176" s="13" t="str">
        <f>VLOOKUP([1]Customer!C176,'Location Unique Code'!$A$2:$H$113,8,FALSE)</f>
        <v>KY</v>
      </c>
      <c r="F176" s="13" t="str">
        <f>VLOOKUP(C176,'Location Unique Code'!$A$2:$B$113,2,FALSE)</f>
        <v>Kentucky</v>
      </c>
      <c r="G176" s="13" t="s">
        <v>1175</v>
      </c>
      <c r="H176" s="13" t="str">
        <f t="shared" si="17"/>
        <v>Duke Energy Kentucky: COM-Kentucky</v>
      </c>
      <c r="I176" s="25">
        <f>VLOOKUP(H176,SubShare_All!$E$2:$F$698,2,FALSE)</f>
        <v>0.121351879917776</v>
      </c>
    </row>
    <row r="177" spans="1:9" ht="21.5">
      <c r="A177" s="13" t="s">
        <v>766</v>
      </c>
      <c r="B177" s="13" t="s">
        <v>1889</v>
      </c>
      <c r="C177" s="13" t="s">
        <v>54</v>
      </c>
      <c r="D177" s="13" t="str">
        <f t="shared" si="16"/>
        <v>RES536M - SOKY</v>
      </c>
      <c r="E177" s="13" t="str">
        <f>VLOOKUP([1]Customer!C177,'Location Unique Code'!$A$2:$H$113,8,FALSE)</f>
        <v>KY</v>
      </c>
      <c r="F177" s="13" t="str">
        <f>VLOOKUP(C177,'Location Unique Code'!$A$2:$B$113,2,FALSE)</f>
        <v>Kentucky</v>
      </c>
      <c r="G177" s="13" t="s">
        <v>1773</v>
      </c>
      <c r="H177" s="13" t="str">
        <f t="shared" si="17"/>
        <v>Duke Energy Kentucky: RES-Kentucky</v>
      </c>
      <c r="I177" s="25">
        <f>VLOOKUP(H177,SubShare_All!$E$2:$F$698,2,FALSE)</f>
        <v>0.120034225226839</v>
      </c>
    </row>
    <row r="178" spans="1:9" ht="21.5">
      <c r="A178" s="13" t="s">
        <v>42</v>
      </c>
      <c r="B178" s="13" t="s">
        <v>1317</v>
      </c>
      <c r="C178" s="13" t="s">
        <v>43</v>
      </c>
      <c r="D178" s="13" t="str">
        <f t="shared" si="16"/>
        <v>COM066M - SECR - OH</v>
      </c>
      <c r="E178" s="13" t="str">
        <f>VLOOKUP([1]Customer!C178,'Location Unique Code'!$A$2:$H$113,8,FALSE)</f>
        <v>OH</v>
      </c>
      <c r="F178" s="13" t="str">
        <f>VLOOKUP(C178,'Location Unique Code'!$A$2:$B$113,2,FALSE)</f>
        <v>Ohio</v>
      </c>
      <c r="G178" s="13" t="s">
        <v>1175</v>
      </c>
      <c r="H178" s="13" t="str">
        <f t="shared" si="17"/>
        <v>Duke Energy Ohio: COM-Ohio</v>
      </c>
      <c r="I178" s="25">
        <f>VLOOKUP(H178,SubShare_All!$E$2:$F$698,2,FALSE)</f>
        <v>0.14409793325527001</v>
      </c>
    </row>
    <row r="179" spans="1:9" ht="21.5">
      <c r="A179" s="13" t="s">
        <v>667</v>
      </c>
      <c r="B179" s="13" t="s">
        <v>1791</v>
      </c>
      <c r="C179" s="13" t="s">
        <v>43</v>
      </c>
      <c r="D179" s="13" t="str">
        <f t="shared" si="16"/>
        <v>RES066M - SECR - OH</v>
      </c>
      <c r="E179" s="13" t="str">
        <f>VLOOKUP([1]Customer!C179,'Location Unique Code'!$A$2:$H$113,8,FALSE)</f>
        <v>OH</v>
      </c>
      <c r="F179" s="13" t="str">
        <f>VLOOKUP(C179,'Location Unique Code'!$A$2:$B$113,2,FALSE)</f>
        <v>Ohio</v>
      </c>
      <c r="G179" s="13" t="s">
        <v>1773</v>
      </c>
      <c r="H179" s="13" t="str">
        <f t="shared" si="17"/>
        <v>Duke Energy Ohio: RES-Ohio</v>
      </c>
      <c r="I179" s="25">
        <f>VLOOKUP(H179,SubShare_All!$E$2:$F$698,2,FALSE)</f>
        <v>0.102762396336375</v>
      </c>
    </row>
    <row r="180" spans="1:9" ht="21.5">
      <c r="A180" s="13" t="s">
        <v>66</v>
      </c>
      <c r="B180" s="13" t="s">
        <v>1220</v>
      </c>
      <c r="C180" s="13" t="s">
        <v>67</v>
      </c>
      <c r="D180" s="13" t="str">
        <f t="shared" si="16"/>
        <v>COM148M - MMIN - MN</v>
      </c>
      <c r="E180" s="13" t="str">
        <f>VLOOKUP([1]Customer!C180,'Location Unique Code'!$A$2:$H$113,8,FALSE)</f>
        <v>MN</v>
      </c>
      <c r="F180" s="13" t="str">
        <f>VLOOKUP(C180,'Location Unique Code'!$A$2:$B$113,2,FALSE)</f>
        <v>Minnesota</v>
      </c>
      <c r="G180" s="13" t="s">
        <v>1175</v>
      </c>
      <c r="H180" s="13" t="str">
        <f t="shared" si="17"/>
        <v>Duluth Dept. of Water &amp; Gas: COM-Minnesota</v>
      </c>
      <c r="I180" s="25">
        <f>VLOOKUP(H180,SubShare_All!$E$2:$F$698,2,FALSE)</f>
        <v>1.9168107630071901E-2</v>
      </c>
    </row>
    <row r="181" spans="1:9" ht="21.5">
      <c r="A181" s="13" t="s">
        <v>684</v>
      </c>
      <c r="B181" s="13" t="s">
        <v>1808</v>
      </c>
      <c r="C181" s="13" t="s">
        <v>67</v>
      </c>
      <c r="D181" s="13" t="str">
        <f t="shared" si="16"/>
        <v>RES148M - MMIN - MN</v>
      </c>
      <c r="E181" s="13" t="str">
        <f>VLOOKUP([1]Customer!C181,'Location Unique Code'!$A$2:$H$113,8,FALSE)</f>
        <v>MN</v>
      </c>
      <c r="F181" s="13" t="str">
        <f>VLOOKUP(C181,'Location Unique Code'!$A$2:$B$113,2,FALSE)</f>
        <v>Minnesota</v>
      </c>
      <c r="G181" s="13" t="s">
        <v>1773</v>
      </c>
      <c r="H181" s="13" t="str">
        <f t="shared" si="17"/>
        <v>Duluth Dept. of Water &amp; Gas: RES-Minnesota</v>
      </c>
      <c r="I181" s="25">
        <f>VLOOKUP(H181,SubShare_All!$E$2:$F$698,2,FALSE)</f>
        <v>1.9647156357431399E-2</v>
      </c>
    </row>
    <row r="182" spans="1:9" ht="21.5">
      <c r="A182" s="13" t="s">
        <v>68</v>
      </c>
      <c r="B182" s="13" t="s">
        <v>1320</v>
      </c>
      <c r="C182" s="13" t="s">
        <v>43</v>
      </c>
      <c r="D182" s="13" t="str">
        <f t="shared" si="16"/>
        <v>COM152M - SECR - OH</v>
      </c>
      <c r="E182" s="13" t="str">
        <f>VLOOKUP([1]Customer!C182,'Location Unique Code'!$A$2:$H$113,8,FALSE)</f>
        <v>OH</v>
      </c>
      <c r="F182" s="13" t="str">
        <f>VLOOKUP(C182,'Location Unique Code'!$A$2:$B$113,2,FALSE)</f>
        <v>Ohio</v>
      </c>
      <c r="G182" s="13" t="s">
        <v>1175</v>
      </c>
      <c r="H182" s="13" t="str">
        <f t="shared" si="17"/>
        <v>East Ohio Gas Co.: COM-Ohio</v>
      </c>
      <c r="I182" s="25">
        <f>VLOOKUP(H182,SubShare_All!$E$2:$F$698,2,FALSE)</f>
        <v>0.32815298437777901</v>
      </c>
    </row>
    <row r="183" spans="1:9" ht="21.5">
      <c r="A183" s="13" t="s">
        <v>685</v>
      </c>
      <c r="B183" s="13" t="s">
        <v>1809</v>
      </c>
      <c r="C183" s="13" t="s">
        <v>43</v>
      </c>
      <c r="D183" s="13" t="str">
        <f t="shared" si="16"/>
        <v>RES152M - SECR - OH</v>
      </c>
      <c r="E183" s="13" t="str">
        <f>VLOOKUP([1]Customer!C183,'Location Unique Code'!$A$2:$H$113,8,FALSE)</f>
        <v>OH</v>
      </c>
      <c r="F183" s="13" t="str">
        <f>VLOOKUP(C183,'Location Unique Code'!$A$2:$B$113,2,FALSE)</f>
        <v>Ohio</v>
      </c>
      <c r="G183" s="13" t="s">
        <v>1773</v>
      </c>
      <c r="H183" s="13" t="str">
        <f t="shared" si="17"/>
        <v>East Ohio Gas Co.: RES-Ohio</v>
      </c>
      <c r="I183" s="25">
        <f>VLOOKUP(H183,SubShare_All!$E$2:$F$698,2,FALSE)</f>
        <v>0.40175568600914402</v>
      </c>
    </row>
    <row r="184" spans="1:9" ht="21.5">
      <c r="A184" s="13" t="s">
        <v>225</v>
      </c>
      <c r="B184" s="13" t="s">
        <v>1291</v>
      </c>
      <c r="C184" s="13" t="s">
        <v>36</v>
      </c>
      <c r="D184" s="13" t="str">
        <f t="shared" si="16"/>
        <v>COM609M - PJME - DE</v>
      </c>
      <c r="E184" s="13" t="str">
        <f>VLOOKUP([1]Customer!C184,'Location Unique Code'!$A$2:$H$113,8,FALSE)</f>
        <v>DE</v>
      </c>
      <c r="F184" s="13" t="str">
        <f>VLOOKUP(C184,'Location Unique Code'!$A$2:$B$113,2,FALSE)</f>
        <v>Delaware</v>
      </c>
      <c r="G184" s="13" t="s">
        <v>1175</v>
      </c>
      <c r="H184" s="13" t="str">
        <f t="shared" si="17"/>
        <v>Eastern Shore Natural Gas: COM-Delaware</v>
      </c>
      <c r="I184" s="25">
        <f>VLOOKUP(H184,SubShare_All!$E$2:$F$698,2,FALSE)</f>
        <v>6.8860481134804405E-2</v>
      </c>
    </row>
    <row r="185" spans="1:9" ht="21.5">
      <c r="A185" s="13" t="s">
        <v>791</v>
      </c>
      <c r="B185" s="13" t="s">
        <v>1914</v>
      </c>
      <c r="C185" s="13" t="s">
        <v>36</v>
      </c>
      <c r="D185" s="13" t="str">
        <f t="shared" si="16"/>
        <v>RES609M - PJME - DE</v>
      </c>
      <c r="E185" s="13" t="str">
        <f>VLOOKUP([1]Customer!C185,'Location Unique Code'!$A$2:$H$113,8,FALSE)</f>
        <v>DE</v>
      </c>
      <c r="F185" s="13" t="str">
        <f>VLOOKUP(C185,'Location Unique Code'!$A$2:$B$113,2,FALSE)</f>
        <v>Delaware</v>
      </c>
      <c r="G185" s="13" t="s">
        <v>1773</v>
      </c>
      <c r="H185" s="13" t="str">
        <f t="shared" si="17"/>
        <v>Eastern Shore Natural Gas: RES-Delaware</v>
      </c>
      <c r="I185" s="25">
        <f>VLOOKUP(H185,SubShare_All!$E$2:$F$698,2,FALSE)</f>
        <v>3.1458199038547602E-2</v>
      </c>
    </row>
    <row r="186" spans="1:9" ht="21.5">
      <c r="A186" s="13" t="s">
        <v>643</v>
      </c>
      <c r="B186" s="13" t="s">
        <v>1768</v>
      </c>
      <c r="C186" s="13" t="s">
        <v>332</v>
      </c>
      <c r="D186" s="13" t="str">
        <f t="shared" si="16"/>
        <v>MK625M - WECC - TX</v>
      </c>
      <c r="E186" s="13" t="str">
        <f>VLOOKUP([1]Customer!C186,'Location Unique Code'!$A$2:$H$113,8,FALSE)</f>
        <v>TX</v>
      </c>
      <c r="F186" s="13" t="str">
        <f>VLOOKUP(C186,'Location Unique Code'!$A$2:$B$113,2,FALSE)</f>
        <v>Texas West (WECC)</v>
      </c>
      <c r="G186" s="13" t="s">
        <v>1540</v>
      </c>
      <c r="H186" s="13" t="str">
        <f t="shared" si="17"/>
        <v>El Paso Electric: Gas-fired Gen-Texas West (WECC)</v>
      </c>
      <c r="I186" s="25" t="e">
        <f>VLOOKUP(H186,SubShare_All!$E$2:$F$698,2,FALSE)</f>
        <v>#N/A</v>
      </c>
    </row>
    <row r="187" spans="1:9" ht="21.5">
      <c r="A187" s="13" t="s">
        <v>69</v>
      </c>
      <c r="B187" s="13" t="s">
        <v>1292</v>
      </c>
      <c r="C187" s="13" t="s">
        <v>70</v>
      </c>
      <c r="D187" s="13" t="str">
        <f t="shared" si="16"/>
        <v>COM158M - PJME - NJ</v>
      </c>
      <c r="E187" s="13" t="str">
        <f>VLOOKUP([1]Customer!C187,'Location Unique Code'!$A$2:$H$113,8,FALSE)</f>
        <v>NJ</v>
      </c>
      <c r="F187" s="13" t="str">
        <f>VLOOKUP(C187,'Location Unique Code'!$A$2:$B$113,2,FALSE)</f>
        <v>New Jersey</v>
      </c>
      <c r="G187" s="13" t="s">
        <v>1175</v>
      </c>
      <c r="H187" s="13" t="str">
        <f t="shared" si="17"/>
        <v>Elizabethtown Gas Co.: COM-New Jersey</v>
      </c>
      <c r="I187" s="25">
        <f>VLOOKUP(H187,SubShare_All!$E$2:$F$698,2,FALSE)</f>
        <v>7.3853817585993201E-2</v>
      </c>
    </row>
    <row r="188" spans="1:9" ht="21.5">
      <c r="A188" s="13" t="s">
        <v>686</v>
      </c>
      <c r="B188" s="13" t="s">
        <v>1810</v>
      </c>
      <c r="C188" s="13" t="s">
        <v>70</v>
      </c>
      <c r="D188" s="13" t="str">
        <f t="shared" si="16"/>
        <v>RES158M - PJME - NJ</v>
      </c>
      <c r="E188" s="13" t="str">
        <f>VLOOKUP([1]Customer!C188,'Location Unique Code'!$A$2:$H$113,8,FALSE)</f>
        <v>NJ</v>
      </c>
      <c r="F188" s="13" t="str">
        <f>VLOOKUP(C188,'Location Unique Code'!$A$2:$B$113,2,FALSE)</f>
        <v>New Jersey</v>
      </c>
      <c r="G188" s="13" t="s">
        <v>1773</v>
      </c>
      <c r="H188" s="13" t="str">
        <f t="shared" si="17"/>
        <v>Elizabethtown Gas Co.: RES-New Jersey</v>
      </c>
      <c r="I188" s="25">
        <f>VLOOKUP(H188,SubShare_All!$E$2:$F$698,2,FALSE)</f>
        <v>9.2047541766363497E-2</v>
      </c>
    </row>
    <row r="189" spans="1:9" ht="21.5">
      <c r="A189" s="13" t="s">
        <v>49</v>
      </c>
      <c r="B189" s="13" t="s">
        <v>1390</v>
      </c>
      <c r="C189" s="13" t="s">
        <v>41</v>
      </c>
      <c r="D189" s="13" t="str">
        <f t="shared" si="16"/>
        <v>COM092M - WWYM</v>
      </c>
      <c r="E189" s="13" t="str">
        <f>VLOOKUP([1]Customer!C189,'Location Unique Code'!$A$2:$H$113,8,FALSE)</f>
        <v>WY</v>
      </c>
      <c r="F189" s="13" t="str">
        <f>VLOOKUP(C189,'Location Unique Code'!$A$2:$B$113,2,FALSE)</f>
        <v>Wyoming</v>
      </c>
      <c r="G189" s="13" t="s">
        <v>1175</v>
      </c>
      <c r="H189" s="13" t="str">
        <f t="shared" si="17"/>
        <v>Energy West Wyoming: COM-Wyoming</v>
      </c>
      <c r="I189" s="25">
        <f>VLOOKUP(H189,SubShare_All!$E$2:$F$698,2,FALSE)</f>
        <v>5.0402122920138702E-2</v>
      </c>
    </row>
    <row r="190" spans="1:9" ht="21.5">
      <c r="A190" s="13" t="s">
        <v>671</v>
      </c>
      <c r="B190" s="13" t="s">
        <v>1795</v>
      </c>
      <c r="C190" s="13" t="s">
        <v>41</v>
      </c>
      <c r="D190" s="13" t="str">
        <f t="shared" si="16"/>
        <v>RES092M - WWYM</v>
      </c>
      <c r="E190" s="13" t="str">
        <f>VLOOKUP([1]Customer!C190,'Location Unique Code'!$A$2:$H$113,8,FALSE)</f>
        <v>WY</v>
      </c>
      <c r="F190" s="13" t="str">
        <f>VLOOKUP(C190,'Location Unique Code'!$A$2:$B$113,2,FALSE)</f>
        <v>Wyoming</v>
      </c>
      <c r="G190" s="13" t="s">
        <v>1773</v>
      </c>
      <c r="H190" s="13" t="str">
        <f t="shared" si="17"/>
        <v>Energy West Wyoming: RES-Wyoming</v>
      </c>
      <c r="I190" s="25">
        <f>VLOOKUP(H190,SubShare_All!$E$2:$F$698,2,FALSE)</f>
        <v>3.4800428599385098E-2</v>
      </c>
    </row>
    <row r="191" spans="1:9" ht="21.5">
      <c r="A191" s="13" t="s">
        <v>71</v>
      </c>
      <c r="B191" s="13" t="s">
        <v>1255</v>
      </c>
      <c r="C191" s="13" t="s">
        <v>72</v>
      </c>
      <c r="D191" s="13" t="str">
        <f t="shared" si="16"/>
        <v>COM166M - NENE - NH</v>
      </c>
      <c r="E191" s="13" t="str">
        <f>VLOOKUP([1]Customer!C191,'Location Unique Code'!$A$2:$H$113,8,FALSE)</f>
        <v>NH</v>
      </c>
      <c r="F191" s="13" t="str">
        <f>VLOOKUP(C191,'Location Unique Code'!$A$2:$B$113,2,FALSE)</f>
        <v>New Hampshire</v>
      </c>
      <c r="G191" s="13" t="s">
        <v>1175</v>
      </c>
      <c r="H191" s="13" t="str">
        <f t="shared" si="17"/>
        <v>EnergyNorth Natural Gas, Inc.: COM-New Hampshire</v>
      </c>
      <c r="I191" s="25">
        <f>VLOOKUP(H191,SubShare_All!$E$2:$F$698,2,FALSE)</f>
        <v>0.61422824575675605</v>
      </c>
    </row>
    <row r="192" spans="1:9" ht="21.5">
      <c r="A192" s="13" t="s">
        <v>687</v>
      </c>
      <c r="B192" s="13" t="s">
        <v>1811</v>
      </c>
      <c r="C192" s="13" t="s">
        <v>72</v>
      </c>
      <c r="D192" s="13" t="str">
        <f t="shared" si="16"/>
        <v>RES166M - NENE - NH</v>
      </c>
      <c r="E192" s="13" t="str">
        <f>VLOOKUP([1]Customer!C192,'Location Unique Code'!$A$2:$H$113,8,FALSE)</f>
        <v>NH</v>
      </c>
      <c r="F192" s="13" t="str">
        <f>VLOOKUP(C192,'Location Unique Code'!$A$2:$B$113,2,FALSE)</f>
        <v>New Hampshire</v>
      </c>
      <c r="G192" s="13" t="s">
        <v>1773</v>
      </c>
      <c r="H192" s="13" t="str">
        <f t="shared" si="17"/>
        <v>EnergyNorth Natural Gas, Inc.: RES-New Hampshire</v>
      </c>
      <c r="I192" s="25">
        <f>VLOOKUP(H192,SubShare_All!$E$2:$F$698,2,FALSE)</f>
        <v>0.789987284523887</v>
      </c>
    </row>
    <row r="193" spans="1:9" ht="21.5">
      <c r="A193" s="13" t="s">
        <v>649</v>
      </c>
      <c r="B193" s="13" t="s">
        <v>1772</v>
      </c>
      <c r="C193" s="13" t="s">
        <v>8</v>
      </c>
      <c r="D193" s="13" t="str">
        <f t="shared" si="16"/>
        <v>RES000M - ALASKA</v>
      </c>
      <c r="E193" s="13" t="str">
        <f>VLOOKUP([1]Customer!C193,'Location Unique Code'!$A$2:$H$113,8,FALSE)</f>
        <v>AK</v>
      </c>
      <c r="F193" s="13" t="str">
        <f>VLOOKUP(C193,'Location Unique Code'!$A$2:$B$113,2,FALSE)</f>
        <v>Alaska</v>
      </c>
      <c r="G193" s="13" t="s">
        <v>1773</v>
      </c>
      <c r="H193" s="13" t="str">
        <f t="shared" si="17"/>
        <v>Enstar Natural Gas Co.: RES-Alaska</v>
      </c>
      <c r="I193" s="25">
        <f>VLOOKUP(H193,SubShare_All!$E$2:$F$698,2,FALSE)</f>
        <v>0.98716959068185295</v>
      </c>
    </row>
    <row r="194" spans="1:9" ht="21.5">
      <c r="A194" s="13" t="s">
        <v>82</v>
      </c>
      <c r="B194" s="13" t="s">
        <v>1333</v>
      </c>
      <c r="C194" s="13" t="s">
        <v>83</v>
      </c>
      <c r="D194" s="13" t="str">
        <f t="shared" si="16"/>
        <v>COM214M - SOLA</v>
      </c>
      <c r="E194" s="13" t="str">
        <f>VLOOKUP([1]Customer!C194,'Location Unique Code'!$A$2:$H$113,8,FALSE)</f>
        <v>LA</v>
      </c>
      <c r="F194" s="13" t="str">
        <f>VLOOKUP(C194,'Location Unique Code'!$A$2:$B$113,2,FALSE)</f>
        <v>Louisiana Southern</v>
      </c>
      <c r="G194" s="13" t="s">
        <v>1175</v>
      </c>
      <c r="H194" s="13" t="str">
        <f t="shared" si="17"/>
        <v>Entergy New Orleans, Inc.: COM-Louisiana Southern</v>
      </c>
      <c r="I194" s="25">
        <f>VLOOKUP(H194,SubShare_All!$E$2:$F$698,2,FALSE)</f>
        <v>0.25809917725815501</v>
      </c>
    </row>
    <row r="195" spans="1:9" ht="21.5">
      <c r="A195" s="13" t="s">
        <v>692</v>
      </c>
      <c r="B195" s="13" t="s">
        <v>1816</v>
      </c>
      <c r="C195" s="13" t="s">
        <v>83</v>
      </c>
      <c r="D195" s="13" t="str">
        <f t="shared" ref="D195:D258" si="18">CONCATENATE(A195,C195)</f>
        <v>RES214M - SOLA</v>
      </c>
      <c r="E195" s="13" t="str">
        <f>VLOOKUP([1]Customer!C195,'Location Unique Code'!$A$2:$H$113,8,FALSE)</f>
        <v>LA</v>
      </c>
      <c r="F195" s="13" t="str">
        <f>VLOOKUP(C195,'Location Unique Code'!$A$2:$B$113,2,FALSE)</f>
        <v>Louisiana Southern</v>
      </c>
      <c r="G195" s="13" t="s">
        <v>1773</v>
      </c>
      <c r="H195" s="13" t="str">
        <f t="shared" ref="H195:H258" si="19">CONCATENATE(B195,"-",F195)</f>
        <v>Entergy New Orleans, Inc.: RES-Louisiana Southern</v>
      </c>
      <c r="I195" s="25">
        <f>VLOOKUP(H195,SubShare_All!$E$2:$F$698,2,FALSE)</f>
        <v>0.1948666936968485</v>
      </c>
    </row>
    <row r="196" spans="1:9" ht="31.5">
      <c r="A196" s="13" t="s">
        <v>317</v>
      </c>
      <c r="B196" s="13" t="s">
        <v>1199</v>
      </c>
      <c r="C196" s="13" t="s">
        <v>318</v>
      </c>
      <c r="D196" s="13" t="str">
        <f t="shared" si="18"/>
        <v>COMx79M - FLSERC</v>
      </c>
      <c r="E196" s="13" t="str">
        <f>VLOOKUP([1]Customer!C196,'Location Unique Code'!$A$2:$H$113,8,FALSE)</f>
        <v>FL</v>
      </c>
      <c r="F196" s="13" t="str">
        <f>VLOOKUP(C196,'Location Unique Code'!$A$2:$B$113,2,FALSE)</f>
        <v>Florida Panhandle (SERC)</v>
      </c>
      <c r="G196" s="13" t="s">
        <v>1175</v>
      </c>
      <c r="H196" s="13" t="str">
        <f t="shared" si="19"/>
        <v>Florida Panhandle SERC: COM Gas Mkt-Florida Panhandle (SERC)</v>
      </c>
      <c r="I196" s="25">
        <f>VLOOKUP(H196,SubShare_All!$E$2:$F$698,2,FALSE)</f>
        <v>1.14E-2</v>
      </c>
    </row>
    <row r="197" spans="1:9" ht="31.5">
      <c r="A197" s="13" t="s">
        <v>639</v>
      </c>
      <c r="B197" s="13" t="s">
        <v>1764</v>
      </c>
      <c r="C197" s="13" t="s">
        <v>318</v>
      </c>
      <c r="D197" s="13" t="str">
        <f t="shared" si="18"/>
        <v>MK282M - FLSERC</v>
      </c>
      <c r="E197" s="13" t="str">
        <f>VLOOKUP([1]Customer!C197,'Location Unique Code'!$A$2:$H$113,8,FALSE)</f>
        <v>FL</v>
      </c>
      <c r="F197" s="13" t="str">
        <f>VLOOKUP(C197,'Location Unique Code'!$A$2:$B$113,2,FALSE)</f>
        <v>Florida Panhandle (SERC)</v>
      </c>
      <c r="G197" s="13" t="s">
        <v>1540</v>
      </c>
      <c r="H197" s="13" t="str">
        <f t="shared" si="19"/>
        <v>Florida Panhandle SERC: Gas-fired Gen-Florida Panhandle (SERC)</v>
      </c>
      <c r="I197" s="25" t="e">
        <f>VLOOKUP(H197,SubShare_All!$E$2:$F$698,2,FALSE)</f>
        <v>#N/A</v>
      </c>
    </row>
    <row r="198" spans="1:9" ht="31.5">
      <c r="A198" s="13" t="s">
        <v>523</v>
      </c>
      <c r="B198" s="13" t="s">
        <v>1651</v>
      </c>
      <c r="C198" s="13" t="s">
        <v>318</v>
      </c>
      <c r="D198" s="13" t="str">
        <f t="shared" si="18"/>
        <v>IND175M - FLSERC</v>
      </c>
      <c r="E198" s="13" t="str">
        <f>VLOOKUP([1]Customer!C198,'Location Unique Code'!$A$2:$H$113,8,FALSE)</f>
        <v>FL</v>
      </c>
      <c r="F198" s="13" t="str">
        <f>VLOOKUP(C198,'Location Unique Code'!$A$2:$B$113,2,FALSE)</f>
        <v>Florida Panhandle (SERC)</v>
      </c>
      <c r="G198" s="13" t="s">
        <v>1558</v>
      </c>
      <c r="H198" s="13" t="str">
        <f t="shared" si="19"/>
        <v>Florida Panhandle SERC: IND Gas Mkt-Florida Panhandle (SERC)</v>
      </c>
      <c r="I198" s="25">
        <f>VLOOKUP(H198,SubShare_All!$E$2:$F$698,2,FALSE)</f>
        <v>0.26469999999999999</v>
      </c>
    </row>
    <row r="199" spans="1:9" ht="31.5">
      <c r="A199" s="13" t="s">
        <v>861</v>
      </c>
      <c r="B199" s="13" t="s">
        <v>1984</v>
      </c>
      <c r="C199" s="13" t="s">
        <v>318</v>
      </c>
      <c r="D199" s="13" t="str">
        <f t="shared" si="18"/>
        <v>RESX79M - FLSERC</v>
      </c>
      <c r="E199" s="13" t="str">
        <f>VLOOKUP([1]Customer!C199,'Location Unique Code'!$A$2:$H$113,8,FALSE)</f>
        <v>FL</v>
      </c>
      <c r="F199" s="13" t="str">
        <f>VLOOKUP(C199,'Location Unique Code'!$A$2:$B$113,2,FALSE)</f>
        <v>Florida Panhandle (SERC)</v>
      </c>
      <c r="G199" s="13" t="s">
        <v>1773</v>
      </c>
      <c r="H199" s="13" t="str">
        <f t="shared" si="19"/>
        <v>Florida Panhandle SERC: RES Gas Mkt-Florida Panhandle (SERC)</v>
      </c>
      <c r="I199" s="25">
        <f>VLOOKUP(H199,SubShare_All!$E$2:$F$698,2,FALSE)</f>
        <v>5.9900000000000002E-2</v>
      </c>
    </row>
    <row r="200" spans="1:9" ht="31.5">
      <c r="A200" s="13" t="s">
        <v>945</v>
      </c>
      <c r="B200" s="13" t="s">
        <v>994</v>
      </c>
      <c r="C200" s="13" t="s">
        <v>318</v>
      </c>
      <c r="D200" s="13" t="str">
        <f t="shared" si="18"/>
        <v>VEH168M - FLSERC</v>
      </c>
      <c r="E200" s="13" t="str">
        <f>VLOOKUP([1]Customer!C200,'Location Unique Code'!$A$2:$H$113,8,FALSE)</f>
        <v>FL</v>
      </c>
      <c r="F200" s="13" t="str">
        <f>VLOOKUP(C200,'Location Unique Code'!$A$2:$B$113,2,FALSE)</f>
        <v>Florida Panhandle (SERC)</v>
      </c>
      <c r="G200" s="13" t="s">
        <v>961</v>
      </c>
      <c r="H200" s="13" t="str">
        <f t="shared" si="19"/>
        <v>Florida Panhandle SERC: VEH Gas Mkt-Florida Panhandle (SERC)</v>
      </c>
      <c r="I200" s="25">
        <f>VLOOKUP(H200,SubShare_All!$E$2:$F$698,2,FALSE)</f>
        <v>0</v>
      </c>
    </row>
    <row r="201" spans="1:9" ht="31.5">
      <c r="A201" s="13" t="s">
        <v>319</v>
      </c>
      <c r="B201" s="13" t="s">
        <v>1393</v>
      </c>
      <c r="C201" s="13" t="s">
        <v>320</v>
      </c>
      <c r="D201" s="13" t="str">
        <f t="shared" si="18"/>
        <v>COMx80M-FLFRCC</v>
      </c>
      <c r="E201" s="13" t="str">
        <f>VLOOKUP([1]Customer!C201,'Location Unique Code'!$A$2:$H$113,8,FALSE)</f>
        <v>FL</v>
      </c>
      <c r="F201" s="13" t="str">
        <f>VLOOKUP(C201,'Location Unique Code'!$A$2:$B$113,2,FALSE)</f>
        <v>Florida Peninsula (FRCC)</v>
      </c>
      <c r="G201" s="13" t="s">
        <v>1175</v>
      </c>
      <c r="H201" s="13" t="str">
        <f t="shared" si="19"/>
        <v>Florida Peninsula FRCC: COM Gas Mkt-Florida Peninsula (FRCC)</v>
      </c>
      <c r="I201" s="25">
        <f>VLOOKUP(H201,SubShare_All!$E$2:$F$698,2,FALSE)</f>
        <v>0.98860000000000003</v>
      </c>
    </row>
    <row r="202" spans="1:9" ht="31.5">
      <c r="A202" s="13" t="s">
        <v>640</v>
      </c>
      <c r="B202" s="13" t="s">
        <v>1765</v>
      </c>
      <c r="C202" s="13" t="s">
        <v>320</v>
      </c>
      <c r="D202" s="13" t="str">
        <f t="shared" si="18"/>
        <v>MK283M-FLFRCC</v>
      </c>
      <c r="E202" s="13" t="str">
        <f>VLOOKUP([1]Customer!C202,'Location Unique Code'!$A$2:$H$113,8,FALSE)</f>
        <v>FL</v>
      </c>
      <c r="F202" s="13" t="str">
        <f>VLOOKUP(C202,'Location Unique Code'!$A$2:$B$113,2,FALSE)</f>
        <v>Florida Peninsula (FRCC)</v>
      </c>
      <c r="G202" s="13" t="s">
        <v>1540</v>
      </c>
      <c r="H202" s="13" t="str">
        <f t="shared" si="19"/>
        <v>Florida Peninsula FRCC: Gas-fired Gen-Florida Peninsula (FRCC)</v>
      </c>
      <c r="I202" s="25" t="e">
        <f>VLOOKUP(H202,SubShare_All!$E$2:$F$698,2,FALSE)</f>
        <v>#N/A</v>
      </c>
    </row>
    <row r="203" spans="1:9" ht="31.5">
      <c r="A203" s="13" t="s">
        <v>524</v>
      </c>
      <c r="B203" s="13" t="s">
        <v>1652</v>
      </c>
      <c r="C203" s="13" t="s">
        <v>320</v>
      </c>
      <c r="D203" s="13" t="str">
        <f t="shared" si="18"/>
        <v>IND176M-FLFRCC</v>
      </c>
      <c r="E203" s="13" t="str">
        <f>VLOOKUP([1]Customer!C203,'Location Unique Code'!$A$2:$H$113,8,FALSE)</f>
        <v>FL</v>
      </c>
      <c r="F203" s="13" t="str">
        <f>VLOOKUP(C203,'Location Unique Code'!$A$2:$B$113,2,FALSE)</f>
        <v>Florida Peninsula (FRCC)</v>
      </c>
      <c r="G203" s="13" t="s">
        <v>1558</v>
      </c>
      <c r="H203" s="13" t="str">
        <f t="shared" si="19"/>
        <v>Florida Peninsula FRCC: IND Gas Mkt-Florida Peninsula (FRCC)</v>
      </c>
      <c r="I203" s="25">
        <f>VLOOKUP(H203,SubShare_All!$E$2:$F$698,2,FALSE)</f>
        <v>0.73519999999999996</v>
      </c>
    </row>
    <row r="204" spans="1:9" ht="31.5">
      <c r="A204" s="13" t="s">
        <v>862</v>
      </c>
      <c r="B204" s="13" t="s">
        <v>1985</v>
      </c>
      <c r="C204" s="13" t="s">
        <v>320</v>
      </c>
      <c r="D204" s="13" t="str">
        <f t="shared" si="18"/>
        <v>RESx80M-FLFRCC</v>
      </c>
      <c r="E204" s="13" t="str">
        <f>VLOOKUP([1]Customer!C204,'Location Unique Code'!$A$2:$H$113,8,FALSE)</f>
        <v>FL</v>
      </c>
      <c r="F204" s="13" t="str">
        <f>VLOOKUP(C204,'Location Unique Code'!$A$2:$B$113,2,FALSE)</f>
        <v>Florida Peninsula (FRCC)</v>
      </c>
      <c r="G204" s="13" t="s">
        <v>1773</v>
      </c>
      <c r="H204" s="13" t="str">
        <f t="shared" si="19"/>
        <v>Florida Peninsula FRCC: RES Gas Mkt-Florida Peninsula (FRCC)</v>
      </c>
      <c r="I204" s="25">
        <f>VLOOKUP(H204,SubShare_All!$E$2:$F$698,2,FALSE)</f>
        <v>0.94010000000000005</v>
      </c>
    </row>
    <row r="205" spans="1:9" ht="31.5">
      <c r="A205" s="13" t="s">
        <v>946</v>
      </c>
      <c r="B205" s="13" t="s">
        <v>996</v>
      </c>
      <c r="C205" s="13" t="s">
        <v>320</v>
      </c>
      <c r="D205" s="13" t="str">
        <f t="shared" si="18"/>
        <v>VEH169M-FLFRCC</v>
      </c>
      <c r="E205" s="13" t="str">
        <f>VLOOKUP([1]Customer!C205,'Location Unique Code'!$A$2:$H$113,8,FALSE)</f>
        <v>FL</v>
      </c>
      <c r="F205" s="13" t="str">
        <f>VLOOKUP(C205,'Location Unique Code'!$A$2:$B$113,2,FALSE)</f>
        <v>Florida Peninsula (FRCC)</v>
      </c>
      <c r="G205" s="13" t="s">
        <v>961</v>
      </c>
      <c r="H205" s="13" t="str">
        <f t="shared" si="19"/>
        <v>Florida Peninsula FRCC: VEH Gas Mkt-Florida Peninsula (FRCC)</v>
      </c>
      <c r="I205" s="25">
        <f>VLOOKUP(H205,SubShare_All!$E$2:$F$698,2,FALSE)</f>
        <v>1</v>
      </c>
    </row>
    <row r="206" spans="1:9" ht="21.5">
      <c r="A206" s="13" t="s">
        <v>77</v>
      </c>
      <c r="B206" s="13" t="s">
        <v>1367</v>
      </c>
      <c r="C206" s="13" t="s">
        <v>78</v>
      </c>
      <c r="D206" s="13" t="str">
        <f t="shared" si="18"/>
        <v>COM184M - VCAR - SC</v>
      </c>
      <c r="E206" s="13" t="str">
        <f>VLOOKUP([1]Customer!C206,'Location Unique Code'!$A$2:$H$113,8,FALSE)</f>
        <v>SC</v>
      </c>
      <c r="F206" s="13" t="str">
        <f>VLOOKUP(C206,'Location Unique Code'!$A$2:$B$113,2,FALSE)</f>
        <v>South Carolina</v>
      </c>
      <c r="G206" s="13" t="s">
        <v>1175</v>
      </c>
      <c r="H206" s="13" t="str">
        <f t="shared" si="19"/>
        <v>Fort Hill Natural Gas Authority: COM-South Carolina</v>
      </c>
      <c r="I206" s="25">
        <f>VLOOKUP(H206,SubShare_All!$E$2:$F$698,2,FALSE)</f>
        <v>4.6183721809487703E-2</v>
      </c>
    </row>
    <row r="207" spans="1:9" ht="21.5">
      <c r="A207" s="13" t="s">
        <v>689</v>
      </c>
      <c r="B207" s="13" t="s">
        <v>1813</v>
      </c>
      <c r="C207" s="13" t="s">
        <v>78</v>
      </c>
      <c r="D207" s="13" t="str">
        <f t="shared" si="18"/>
        <v>RES184M - VCAR - SC</v>
      </c>
      <c r="E207" s="13" t="str">
        <f>VLOOKUP([1]Customer!C207,'Location Unique Code'!$A$2:$H$113,8,FALSE)</f>
        <v>SC</v>
      </c>
      <c r="F207" s="13" t="str">
        <f>VLOOKUP(C207,'Location Unique Code'!$A$2:$B$113,2,FALSE)</f>
        <v>South Carolina</v>
      </c>
      <c r="G207" s="13" t="s">
        <v>1773</v>
      </c>
      <c r="H207" s="13" t="str">
        <f t="shared" si="19"/>
        <v>Fort Hill Natural Gas Authority: RES-South Carolina</v>
      </c>
      <c r="I207" s="25">
        <f>VLOOKUP(H207,SubShare_All!$E$2:$F$698,2,FALSE)</f>
        <v>6.3806554828025802E-2</v>
      </c>
    </row>
    <row r="208" spans="1:9" ht="21.5">
      <c r="A208" s="13" t="s">
        <v>391</v>
      </c>
      <c r="B208" s="13" t="s">
        <v>1553</v>
      </c>
      <c r="C208" s="13" t="s">
        <v>1527</v>
      </c>
      <c r="D208" s="13" t="str">
        <f t="shared" si="18"/>
        <v>EXP005M - UK</v>
      </c>
      <c r="E208" s="13" t="str">
        <f>VLOOKUP([1]Customer!C208,'Location Unique Code'!$A$2:$H$113,8,FALSE)</f>
        <v>UK</v>
      </c>
      <c r="F208" s="13" t="str">
        <f>VLOOKUP(C208,'Location Unique Code'!$A$2:$B$113,2,FALSE)</f>
        <v>UK</v>
      </c>
      <c r="G208" s="13" t="s">
        <v>1549</v>
      </c>
      <c r="H208" s="13" t="str">
        <f t="shared" si="19"/>
        <v>Freeport LNG Exports-UK</v>
      </c>
      <c r="I208" s="25" t="e">
        <f>VLOOKUP(H208,SubShare_All!$E$2:$F$698,2,FALSE)</f>
        <v>#N/A</v>
      </c>
    </row>
    <row r="209" spans="1:9" ht="21.5">
      <c r="A209" s="13" t="s">
        <v>591</v>
      </c>
      <c r="B209" s="13" t="s">
        <v>1717</v>
      </c>
      <c r="C209" s="13" t="s">
        <v>20</v>
      </c>
      <c r="D209" s="13" t="str">
        <f t="shared" si="18"/>
        <v>MK154M - STHN - GA</v>
      </c>
      <c r="E209" s="13" t="str">
        <f>VLOOKUP([1]Customer!C209,'Location Unique Code'!$A$2:$H$113,8,FALSE)</f>
        <v>GA</v>
      </c>
      <c r="F209" s="13" t="str">
        <f>VLOOKUP(C209,'Location Unique Code'!$A$2:$B$113,2,FALSE)</f>
        <v>Georgia</v>
      </c>
      <c r="G209" s="13" t="s">
        <v>1540</v>
      </c>
      <c r="H209" s="13" t="str">
        <f t="shared" si="19"/>
        <v>Georgia Power: Gas-fired Gen-Georgia</v>
      </c>
      <c r="I209" s="25" t="e">
        <f>VLOOKUP(H209,SubShare_All!$E$2:$F$698,2,FALSE)</f>
        <v>#N/A</v>
      </c>
    </row>
    <row r="210" spans="1:9" ht="21.5">
      <c r="A210" s="13" t="s">
        <v>467</v>
      </c>
      <c r="B210" s="13" t="s">
        <v>1604</v>
      </c>
      <c r="C210" s="13" t="s">
        <v>20</v>
      </c>
      <c r="D210" s="13" t="str">
        <f t="shared" si="18"/>
        <v>IND098M - STHN - GA</v>
      </c>
      <c r="E210" s="13" t="str">
        <f>VLOOKUP([1]Customer!C210,'Location Unique Code'!$A$2:$H$113,8,FALSE)</f>
        <v>GA</v>
      </c>
      <c r="F210" s="13" t="str">
        <f>VLOOKUP(C210,'Location Unique Code'!$A$2:$B$113,2,FALSE)</f>
        <v>Georgia</v>
      </c>
      <c r="G210" s="13" t="s">
        <v>1558</v>
      </c>
      <c r="H210" s="13" t="str">
        <f t="shared" si="19"/>
        <v>Georgia: Ind Gas Mkt-Georgia</v>
      </c>
      <c r="I210" s="25">
        <f>VLOOKUP(H210,SubShare_All!$E$2:$F$698,2,FALSE)</f>
        <v>1</v>
      </c>
    </row>
    <row r="211" spans="1:9" ht="21.5">
      <c r="A211" s="13" t="s">
        <v>272</v>
      </c>
      <c r="B211" s="13" t="s">
        <v>1353</v>
      </c>
      <c r="C211" s="13" t="s">
        <v>20</v>
      </c>
      <c r="D211" s="13" t="str">
        <f t="shared" si="18"/>
        <v>COMx09M - STHN - GA</v>
      </c>
      <c r="E211" s="13" t="str">
        <f>VLOOKUP([1]Customer!C211,'Location Unique Code'!$A$2:$H$113,8,FALSE)</f>
        <v>GA</v>
      </c>
      <c r="F211" s="13" t="str">
        <f>VLOOKUP(C211,'Location Unique Code'!$A$2:$B$113,2,FALSE)</f>
        <v>Georgia</v>
      </c>
      <c r="G211" s="13" t="s">
        <v>1175</v>
      </c>
      <c r="H211" s="13" t="str">
        <f t="shared" si="19"/>
        <v>Georgia: Other LDC Gas Sales: COM-Georgia</v>
      </c>
      <c r="I211" s="25">
        <f>VLOOKUP(H211,SubShare_All!$E$2:$F$698,2,FALSE)</f>
        <v>0.17328364372649099</v>
      </c>
    </row>
    <row r="212" spans="1:9" ht="21.5">
      <c r="A212" s="13" t="s">
        <v>821</v>
      </c>
      <c r="B212" s="13" t="s">
        <v>1944</v>
      </c>
      <c r="C212" s="13" t="s">
        <v>20</v>
      </c>
      <c r="D212" s="13" t="str">
        <f t="shared" si="18"/>
        <v>RESx09M - STHN - GA</v>
      </c>
      <c r="E212" s="13" t="str">
        <f>VLOOKUP([1]Customer!C212,'Location Unique Code'!$A$2:$H$113,8,FALSE)</f>
        <v>GA</v>
      </c>
      <c r="F212" s="13" t="str">
        <f>VLOOKUP(C212,'Location Unique Code'!$A$2:$B$113,2,FALSE)</f>
        <v>Georgia</v>
      </c>
      <c r="G212" s="13" t="s">
        <v>1773</v>
      </c>
      <c r="H212" s="13" t="str">
        <f t="shared" si="19"/>
        <v>Georgia: Other LDC Gas Sales: RES-Georgia</v>
      </c>
      <c r="I212" s="25">
        <f>VLOOKUP(H212,SubShare_All!$E$2:$F$698,2,FALSE)</f>
        <v>0.122719684162115</v>
      </c>
    </row>
    <row r="213" spans="1:9" ht="21.5">
      <c r="A213" s="13" t="s">
        <v>909</v>
      </c>
      <c r="B213" s="13" t="s">
        <v>999</v>
      </c>
      <c r="C213" s="13" t="s">
        <v>20</v>
      </c>
      <c r="D213" s="13" t="str">
        <f t="shared" si="18"/>
        <v>VEH098M - STHN - GA</v>
      </c>
      <c r="E213" s="13" t="str">
        <f>VLOOKUP([1]Customer!C213,'Location Unique Code'!$A$2:$H$113,8,FALSE)</f>
        <v>GA</v>
      </c>
      <c r="F213" s="13" t="str">
        <f>VLOOKUP(C213,'Location Unique Code'!$A$2:$B$113,2,FALSE)</f>
        <v>Georgia</v>
      </c>
      <c r="G213" s="13" t="s">
        <v>961</v>
      </c>
      <c r="H213" s="13" t="str">
        <f t="shared" si="19"/>
        <v>Georgia: veh Gas Mkt-Georgia</v>
      </c>
      <c r="I213" s="25">
        <f>VLOOKUP(H213,SubShare_All!$E$2:$F$698,2,FALSE)</f>
        <v>1</v>
      </c>
    </row>
    <row r="214" spans="1:9" ht="21.5">
      <c r="A214" s="13" t="s">
        <v>81</v>
      </c>
      <c r="B214" s="13" t="s">
        <v>1221</v>
      </c>
      <c r="C214" s="13" t="s">
        <v>67</v>
      </c>
      <c r="D214" s="13" t="str">
        <f t="shared" si="18"/>
        <v>COM200M - MMIN - MN</v>
      </c>
      <c r="E214" s="13" t="str">
        <f>VLOOKUP([1]Customer!C214,'Location Unique Code'!$A$2:$H$113,8,FALSE)</f>
        <v>MN</v>
      </c>
      <c r="F214" s="13" t="str">
        <f>VLOOKUP(C214,'Location Unique Code'!$A$2:$B$113,2,FALSE)</f>
        <v>Minnesota</v>
      </c>
      <c r="G214" s="13" t="s">
        <v>1175</v>
      </c>
      <c r="H214" s="13" t="str">
        <f t="shared" si="19"/>
        <v>Great Plains Natural Gas Co.: COM-Minnesota</v>
      </c>
      <c r="I214" s="25">
        <f>VLOOKUP(H214,SubShare_All!$E$2:$F$698,2,FALSE)</f>
        <v>1.7741040492400498E-2</v>
      </c>
    </row>
    <row r="215" spans="1:9" ht="21.5">
      <c r="A215" s="13" t="s">
        <v>691</v>
      </c>
      <c r="B215" s="13" t="s">
        <v>1815</v>
      </c>
      <c r="C215" s="13" t="s">
        <v>67</v>
      </c>
      <c r="D215" s="13" t="str">
        <f t="shared" si="18"/>
        <v>RES200M - MMIN - MN</v>
      </c>
      <c r="E215" s="13" t="str">
        <f>VLOOKUP([1]Customer!C215,'Location Unique Code'!$A$2:$H$113,8,FALSE)</f>
        <v>MN</v>
      </c>
      <c r="F215" s="13" t="str">
        <f>VLOOKUP(C215,'Location Unique Code'!$A$2:$B$113,2,FALSE)</f>
        <v>Minnesota</v>
      </c>
      <c r="G215" s="13" t="s">
        <v>1773</v>
      </c>
      <c r="H215" s="13" t="str">
        <f t="shared" si="19"/>
        <v>Great Plains Natural Gas Co.: RES-Minnesota</v>
      </c>
      <c r="I215" s="25">
        <f>VLOOKUP(H215,SubShare_All!$E$2:$F$698,2,FALSE)</f>
        <v>1.16121168020234E-2</v>
      </c>
    </row>
    <row r="216" spans="1:9" ht="21.5">
      <c r="A216" s="13" t="s">
        <v>573</v>
      </c>
      <c r="B216" s="13" t="s">
        <v>1699</v>
      </c>
      <c r="C216" s="13" t="s">
        <v>167</v>
      </c>
      <c r="D216" s="13" t="str">
        <f t="shared" si="18"/>
        <v>MK119M - SCSN</v>
      </c>
      <c r="E216" s="13" t="str">
        <f>VLOOKUP([1]Customer!C216,'Location Unique Code'!$A$2:$H$113,8,FALSE)</f>
        <v>CA</v>
      </c>
      <c r="F216" s="13" t="str">
        <f>VLOOKUP(C216,'Location Unique Code'!$A$2:$B$113,2,FALSE)</f>
        <v>California Southern</v>
      </c>
      <c r="G216" s="13" t="s">
        <v>1540</v>
      </c>
      <c r="H216" s="13" t="str">
        <f t="shared" si="19"/>
        <v>High Desert Power Plant-California Southern</v>
      </c>
      <c r="I216" s="25" t="e">
        <f>VLOOKUP(H216,SubShare_All!$E$2:$F$698,2,FALSE)</f>
        <v>#N/A</v>
      </c>
    </row>
    <row r="217" spans="1:9" ht="21.5">
      <c r="A217" s="13" t="s">
        <v>90</v>
      </c>
      <c r="B217" s="13" t="s">
        <v>1322</v>
      </c>
      <c r="C217" s="13" t="s">
        <v>91</v>
      </c>
      <c r="D217" s="13" t="str">
        <f t="shared" si="18"/>
        <v>COM228M - SECR - WV</v>
      </c>
      <c r="E217" s="13" t="str">
        <f>VLOOKUP([1]Customer!C217,'Location Unique Code'!$A$2:$H$113,8,FALSE)</f>
        <v>WV</v>
      </c>
      <c r="F217" s="13" t="str">
        <f>VLOOKUP(C217,'Location Unique Code'!$A$2:$B$113,2,FALSE)</f>
        <v>West Virginia</v>
      </c>
      <c r="G217" s="13" t="s">
        <v>1175</v>
      </c>
      <c r="H217" s="13" t="str">
        <f t="shared" si="19"/>
        <v>Hope Gas, Inc.: COM-West Virginia</v>
      </c>
      <c r="I217" s="25">
        <f>VLOOKUP(H217,SubShare_All!$E$2:$F$698,2,FALSE)</f>
        <v>0.160126919236663</v>
      </c>
    </row>
    <row r="218" spans="1:9" ht="21.5">
      <c r="A218" s="13" t="s">
        <v>696</v>
      </c>
      <c r="B218" s="13" t="s">
        <v>1820</v>
      </c>
      <c r="C218" s="13" t="s">
        <v>91</v>
      </c>
      <c r="D218" s="13" t="str">
        <f t="shared" si="18"/>
        <v>RES228M - SECR - WV</v>
      </c>
      <c r="E218" s="13" t="str">
        <f>VLOOKUP([1]Customer!C218,'Location Unique Code'!$A$2:$H$113,8,FALSE)</f>
        <v>WV</v>
      </c>
      <c r="F218" s="13" t="str">
        <f>VLOOKUP(C218,'Location Unique Code'!$A$2:$B$113,2,FALSE)</f>
        <v>West Virginia</v>
      </c>
      <c r="G218" s="13" t="s">
        <v>1773</v>
      </c>
      <c r="H218" s="13" t="str">
        <f t="shared" si="19"/>
        <v>Hope Gas, Inc.: RES-West Virginia</v>
      </c>
      <c r="I218" s="25">
        <f>VLOOKUP(H218,SubShare_All!$E$2:$F$698,2,FALSE)</f>
        <v>0.30407180440678899</v>
      </c>
    </row>
    <row r="219" spans="1:9" ht="21.5">
      <c r="A219" s="13" t="s">
        <v>94</v>
      </c>
      <c r="B219" s="13" t="s">
        <v>1348</v>
      </c>
      <c r="C219" s="13" t="s">
        <v>10</v>
      </c>
      <c r="D219" s="13" t="str">
        <f t="shared" si="18"/>
        <v>COM232M - STHN - AL</v>
      </c>
      <c r="E219" s="13" t="str">
        <f>VLOOKUP([1]Customer!C219,'Location Unique Code'!$A$2:$H$113,8,FALSE)</f>
        <v>AL</v>
      </c>
      <c r="F219" s="13" t="str">
        <f>VLOOKUP(C219,'Location Unique Code'!$A$2:$B$113,2,FALSE)</f>
        <v>Alabama</v>
      </c>
      <c r="G219" s="13" t="s">
        <v>1175</v>
      </c>
      <c r="H219" s="13" t="str">
        <f t="shared" si="19"/>
        <v>Huntsville Utilities: COM-Alabama</v>
      </c>
      <c r="I219" s="25">
        <f>VLOOKUP(H219,SubShare_All!$E$2:$F$698,2,FALSE)</f>
        <v>7.9588406725490599E-2</v>
      </c>
    </row>
    <row r="220" spans="1:9" ht="21.5">
      <c r="A220" s="13" t="s">
        <v>698</v>
      </c>
      <c r="B220" s="13" t="s">
        <v>1821</v>
      </c>
      <c r="C220" s="13" t="s">
        <v>10</v>
      </c>
      <c r="D220" s="13" t="str">
        <f t="shared" si="18"/>
        <v>RES232M - STHN - AL</v>
      </c>
      <c r="E220" s="13" t="str">
        <f>VLOOKUP([1]Customer!C220,'Location Unique Code'!$A$2:$H$113,8,FALSE)</f>
        <v>AL</v>
      </c>
      <c r="F220" s="13" t="str">
        <f>VLOOKUP(C220,'Location Unique Code'!$A$2:$B$113,2,FALSE)</f>
        <v>Alabama</v>
      </c>
      <c r="G220" s="13" t="s">
        <v>1773</v>
      </c>
      <c r="H220" s="13" t="str">
        <f t="shared" si="19"/>
        <v>Huntsville Utilities: RES-Alabama</v>
      </c>
      <c r="I220" s="25">
        <f>VLOOKUP(H220,SubShare_All!$E$2:$F$698,2,FALSE)</f>
        <v>4.42360370387688E-2</v>
      </c>
    </row>
    <row r="221" spans="1:9" ht="21.5">
      <c r="A221" s="13" t="s">
        <v>623</v>
      </c>
      <c r="B221" s="13" t="s">
        <v>1749</v>
      </c>
      <c r="C221" s="13" t="s">
        <v>98</v>
      </c>
      <c r="D221" s="13" t="str">
        <f t="shared" si="18"/>
        <v>MK254M - SOID - ID</v>
      </c>
      <c r="E221" s="13" t="str">
        <f>VLOOKUP([1]Customer!C221,'Location Unique Code'!$A$2:$H$113,8,FALSE)</f>
        <v>ID</v>
      </c>
      <c r="F221" s="13" t="str">
        <f>VLOOKUP(C221,'Location Unique Code'!$A$2:$B$113,2,FALSE)</f>
        <v>Idaho Southern</v>
      </c>
      <c r="G221" s="13" t="s">
        <v>1540</v>
      </c>
      <c r="H221" s="13" t="str">
        <f t="shared" si="19"/>
        <v>Idaho Power: Gas-fired Gen-Idaho Southern</v>
      </c>
      <c r="I221" s="25" t="e">
        <f>VLOOKUP(H221,SubShare_All!$E$2:$F$698,2,FALSE)</f>
        <v>#N/A</v>
      </c>
    </row>
    <row r="222" spans="1:9" ht="21.5">
      <c r="A222" s="13" t="s">
        <v>502</v>
      </c>
      <c r="B222" s="13" t="s">
        <v>1631</v>
      </c>
      <c r="C222" s="13" t="s">
        <v>193</v>
      </c>
      <c r="D222" s="13" t="str">
        <f t="shared" si="18"/>
        <v>IND146M - NIEW - ID</v>
      </c>
      <c r="E222" s="13" t="str">
        <f>VLOOKUP([1]Customer!C222,'Location Unique Code'!$A$2:$H$113,8,FALSE)</f>
        <v>ID</v>
      </c>
      <c r="F222" s="13" t="str">
        <f>VLOOKUP(C222,'Location Unique Code'!$A$2:$B$113,2,FALSE)</f>
        <v>Idaho Northern</v>
      </c>
      <c r="G222" s="13" t="s">
        <v>1558</v>
      </c>
      <c r="H222" s="13" t="str">
        <f t="shared" si="19"/>
        <v>Idaho, Northern: Ind Gas Mkt-Idaho Northern</v>
      </c>
      <c r="I222" s="25">
        <f>VLOOKUP(H222,SubShare_All!$E$2:$F$698,2,FALSE)</f>
        <v>0.19223444728098299</v>
      </c>
    </row>
    <row r="223" spans="1:9" ht="21.5">
      <c r="A223" s="13" t="s">
        <v>933</v>
      </c>
      <c r="B223" s="13" t="s">
        <v>1002</v>
      </c>
      <c r="C223" s="13" t="s">
        <v>193</v>
      </c>
      <c r="D223" s="13" t="str">
        <f t="shared" si="18"/>
        <v>VEH146M - NIEW - ID</v>
      </c>
      <c r="E223" s="13" t="str">
        <f>VLOOKUP([1]Customer!C223,'Location Unique Code'!$A$2:$H$113,8,FALSE)</f>
        <v>ID</v>
      </c>
      <c r="F223" s="13" t="str">
        <f>VLOOKUP(C223,'Location Unique Code'!$A$2:$B$113,2,FALSE)</f>
        <v>Idaho Northern</v>
      </c>
      <c r="G223" s="13" t="s">
        <v>961</v>
      </c>
      <c r="H223" s="13" t="str">
        <f t="shared" si="19"/>
        <v>Idaho, Northern: veh Gas Mkt-Idaho Northern</v>
      </c>
      <c r="I223" s="25">
        <f>VLOOKUP(H223,SubShare_All!$E$2:$F$698,2,FALSE)</f>
        <v>0.2</v>
      </c>
    </row>
    <row r="224" spans="1:9" ht="21.5">
      <c r="A224" s="13" t="s">
        <v>622</v>
      </c>
      <c r="B224" s="13" t="s">
        <v>1748</v>
      </c>
      <c r="C224" s="13" t="s">
        <v>193</v>
      </c>
      <c r="D224" s="13" t="str">
        <f t="shared" si="18"/>
        <v>MK253M - NIEW - ID</v>
      </c>
      <c r="E224" s="13" t="str">
        <f>VLOOKUP([1]Customer!C224,'Location Unique Code'!$A$2:$H$113,8,FALSE)</f>
        <v>ID</v>
      </c>
      <c r="F224" s="13" t="str">
        <f>VLOOKUP(C224,'Location Unique Code'!$A$2:$B$113,2,FALSE)</f>
        <v>Idaho Northern</v>
      </c>
      <c r="G224" s="13" t="s">
        <v>1540</v>
      </c>
      <c r="H224" s="13" t="str">
        <f t="shared" si="19"/>
        <v>Idaho, Pacificorp: Gas-fired Gen-Idaho Northern</v>
      </c>
      <c r="I224" s="25" t="e">
        <f>VLOOKUP(H224,SubShare_All!$E$2:$F$698,2,FALSE)</f>
        <v>#N/A</v>
      </c>
    </row>
    <row r="225" spans="1:9" ht="21.5">
      <c r="A225" s="13" t="s">
        <v>506</v>
      </c>
      <c r="B225" s="13" t="s">
        <v>1635</v>
      </c>
      <c r="C225" s="13" t="s">
        <v>98</v>
      </c>
      <c r="D225" s="13" t="str">
        <f t="shared" si="18"/>
        <v>IND152M - SOID - ID</v>
      </c>
      <c r="E225" s="13" t="str">
        <f>VLOOKUP([1]Customer!C225,'Location Unique Code'!$A$2:$H$113,8,FALSE)</f>
        <v>ID</v>
      </c>
      <c r="F225" s="13" t="str">
        <f>VLOOKUP(C225,'Location Unique Code'!$A$2:$B$113,2,FALSE)</f>
        <v>Idaho Southern</v>
      </c>
      <c r="G225" s="13" t="s">
        <v>1558</v>
      </c>
      <c r="H225" s="13" t="str">
        <f t="shared" si="19"/>
        <v>Idaho, Southern: Ind Gas Mkt-Idaho Southern</v>
      </c>
      <c r="I225" s="25">
        <f>VLOOKUP(H225,SubShare_All!$E$2:$F$698,2,FALSE)</f>
        <v>0.80776555271901695</v>
      </c>
    </row>
    <row r="226" spans="1:9" ht="21.5">
      <c r="A226" s="13" t="s">
        <v>936</v>
      </c>
      <c r="B226" s="13" t="s">
        <v>1004</v>
      </c>
      <c r="C226" s="13" t="s">
        <v>98</v>
      </c>
      <c r="D226" s="13" t="str">
        <f t="shared" si="18"/>
        <v>VEH152M - SOID - ID</v>
      </c>
      <c r="E226" s="13" t="str">
        <f>VLOOKUP([1]Customer!C226,'Location Unique Code'!$A$2:$H$113,8,FALSE)</f>
        <v>ID</v>
      </c>
      <c r="F226" s="13" t="str">
        <f>VLOOKUP(C226,'Location Unique Code'!$A$2:$B$113,2,FALSE)</f>
        <v>Idaho Southern</v>
      </c>
      <c r="G226" s="13" t="s">
        <v>961</v>
      </c>
      <c r="H226" s="13" t="str">
        <f t="shared" si="19"/>
        <v>Idaho, Southern: veh Gas Mkt-Idaho Southern</v>
      </c>
      <c r="I226" s="25">
        <f>VLOOKUP(H226,SubShare_All!$E$2:$F$698,2,FALSE)</f>
        <v>0.8</v>
      </c>
    </row>
    <row r="227" spans="1:9" ht="21.5">
      <c r="A227" s="13" t="s">
        <v>559</v>
      </c>
      <c r="B227" s="13" t="s">
        <v>1683</v>
      </c>
      <c r="C227" s="13" t="s">
        <v>138</v>
      </c>
      <c r="D227" s="13" t="str">
        <f t="shared" si="18"/>
        <v>MK069M - MNIL</v>
      </c>
      <c r="E227" s="13" t="str">
        <f>VLOOKUP([1]Customer!C227,'Location Unique Code'!$A$2:$H$113,8,FALSE)</f>
        <v>IL</v>
      </c>
      <c r="F227" s="13" t="str">
        <f>VLOOKUP(C227,'Location Unique Code'!$A$2:$B$113,2,FALSE)</f>
        <v>Illinois Northern</v>
      </c>
      <c r="G227" s="13" t="s">
        <v>1540</v>
      </c>
      <c r="H227" s="13" t="str">
        <f t="shared" si="19"/>
        <v>Illinois, Northern: Gas-fired Gen-Illinois Northern</v>
      </c>
      <c r="I227" s="25" t="e">
        <f>VLOOKUP(H227,SubShare_All!$E$2:$F$698,2,FALSE)</f>
        <v>#N/A</v>
      </c>
    </row>
    <row r="228" spans="1:9" ht="21.5">
      <c r="A228" s="13" t="s">
        <v>438</v>
      </c>
      <c r="B228" s="13" t="s">
        <v>1575</v>
      </c>
      <c r="C228" s="13" t="s">
        <v>138</v>
      </c>
      <c r="D228" s="13" t="str">
        <f t="shared" si="18"/>
        <v>IND036M - MNIL</v>
      </c>
      <c r="E228" s="13" t="str">
        <f>VLOOKUP([1]Customer!C228,'Location Unique Code'!$A$2:$H$113,8,FALSE)</f>
        <v>IL</v>
      </c>
      <c r="F228" s="13" t="str">
        <f>VLOOKUP(C228,'Location Unique Code'!$A$2:$B$113,2,FALSE)</f>
        <v>Illinois Northern</v>
      </c>
      <c r="G228" s="13" t="s">
        <v>1558</v>
      </c>
      <c r="H228" s="13" t="str">
        <f t="shared" si="19"/>
        <v>Illinois, Northern: Ind Gas Mkt-Illinois Northern</v>
      </c>
      <c r="I228" s="25">
        <f>VLOOKUP(H228,SubShare_All!$E$2:$F$698,2,FALSE)</f>
        <v>0.546376989140547</v>
      </c>
    </row>
    <row r="229" spans="1:9" ht="31.5">
      <c r="A229" s="13" t="s">
        <v>303</v>
      </c>
      <c r="B229" s="13" t="s">
        <v>1239</v>
      </c>
      <c r="C229" s="13" t="s">
        <v>138</v>
      </c>
      <c r="D229" s="13" t="str">
        <f t="shared" si="18"/>
        <v>COMx51M - MNIL</v>
      </c>
      <c r="E229" s="13" t="str">
        <f>VLOOKUP([1]Customer!C229,'Location Unique Code'!$A$2:$H$113,8,FALSE)</f>
        <v>IL</v>
      </c>
      <c r="F229" s="13" t="str">
        <f>VLOOKUP(C229,'Location Unique Code'!$A$2:$B$113,2,FALSE)</f>
        <v>Illinois Northern</v>
      </c>
      <c r="G229" s="13" t="s">
        <v>1175</v>
      </c>
      <c r="H229" s="13" t="str">
        <f t="shared" si="19"/>
        <v>Illinois, Northern: Other LDC Gas Sales: COM-Illinois Northern</v>
      </c>
      <c r="I229" s="25">
        <f>VLOOKUP(H229,SubShare_All!$E$2:$F$698,2,FALSE)</f>
        <v>3.8167371827344018E-2</v>
      </c>
    </row>
    <row r="230" spans="1:9" ht="31.5">
      <c r="A230" s="13" t="s">
        <v>851</v>
      </c>
      <c r="B230" s="13" t="s">
        <v>1974</v>
      </c>
      <c r="C230" s="13" t="s">
        <v>138</v>
      </c>
      <c r="D230" s="13" t="str">
        <f t="shared" si="18"/>
        <v>RESx51M - MNIL</v>
      </c>
      <c r="E230" s="13" t="str">
        <f>VLOOKUP([1]Customer!C230,'Location Unique Code'!$A$2:$H$113,8,FALSE)</f>
        <v>IL</v>
      </c>
      <c r="F230" s="13" t="str">
        <f>VLOOKUP(C230,'Location Unique Code'!$A$2:$B$113,2,FALSE)</f>
        <v>Illinois Northern</v>
      </c>
      <c r="G230" s="13" t="s">
        <v>1773</v>
      </c>
      <c r="H230" s="13" t="str">
        <f t="shared" si="19"/>
        <v>Illinois, Northern: Other LDC Gas Sales: RES-Illinois Northern</v>
      </c>
      <c r="I230" s="25">
        <f>VLOOKUP(H230,SubShare_All!$E$2:$F$698,2,FALSE)</f>
        <v>1.9021484372454413E-2</v>
      </c>
    </row>
    <row r="231" spans="1:9" ht="21.5">
      <c r="A231" s="13" t="s">
        <v>885</v>
      </c>
      <c r="B231" s="13" t="s">
        <v>1007</v>
      </c>
      <c r="C231" s="13" t="s">
        <v>138</v>
      </c>
      <c r="D231" s="13" t="str">
        <f t="shared" si="18"/>
        <v>VEH036M - MNIL</v>
      </c>
      <c r="E231" s="13" t="str">
        <f>VLOOKUP([1]Customer!C231,'Location Unique Code'!$A$2:$H$113,8,FALSE)</f>
        <v>IL</v>
      </c>
      <c r="F231" s="13" t="str">
        <f>VLOOKUP(C231,'Location Unique Code'!$A$2:$B$113,2,FALSE)</f>
        <v>Illinois Northern</v>
      </c>
      <c r="G231" s="13" t="s">
        <v>961</v>
      </c>
      <c r="H231" s="13" t="str">
        <f t="shared" si="19"/>
        <v>Illinois, Northern: veh Gas Mkt-Illinois Northern</v>
      </c>
      <c r="I231" s="25">
        <f>VLOOKUP(H231,SubShare_All!$E$2:$F$698,2,FALSE)</f>
        <v>0.55000000000000004</v>
      </c>
    </row>
    <row r="232" spans="1:9" ht="21.5">
      <c r="A232" s="13" t="s">
        <v>560</v>
      </c>
      <c r="B232" s="13" t="s">
        <v>1684</v>
      </c>
      <c r="C232" s="13" t="s">
        <v>38</v>
      </c>
      <c r="D232" s="13" t="str">
        <f t="shared" si="18"/>
        <v>MK072M - SCIL</v>
      </c>
      <c r="E232" s="13" t="str">
        <f>VLOOKUP([1]Customer!C232,'Location Unique Code'!$A$2:$H$113,8,FALSE)</f>
        <v>IL</v>
      </c>
      <c r="F232" s="13" t="str">
        <f>VLOOKUP(C232,'Location Unique Code'!$A$2:$B$113,2,FALSE)</f>
        <v>Illinois Southern</v>
      </c>
      <c r="G232" s="13" t="s">
        <v>1540</v>
      </c>
      <c r="H232" s="13" t="str">
        <f t="shared" si="19"/>
        <v>Illinois, Southern : Gas-fired Gen-Illinois Southern</v>
      </c>
      <c r="I232" s="25" t="e">
        <f>VLOOKUP(H232,SubShare_All!$E$2:$F$698,2,FALSE)</f>
        <v>#N/A</v>
      </c>
    </row>
    <row r="233" spans="1:9" ht="21.5">
      <c r="A233" s="13" t="s">
        <v>439</v>
      </c>
      <c r="B233" s="13" t="s">
        <v>1576</v>
      </c>
      <c r="C233" s="13" t="s">
        <v>38</v>
      </c>
      <c r="D233" s="13" t="str">
        <f t="shared" si="18"/>
        <v>IND038M - SCIL</v>
      </c>
      <c r="E233" s="13" t="str">
        <f>VLOOKUP([1]Customer!C233,'Location Unique Code'!$A$2:$H$113,8,FALSE)</f>
        <v>IL</v>
      </c>
      <c r="F233" s="13" t="str">
        <f>VLOOKUP(C233,'Location Unique Code'!$A$2:$B$113,2,FALSE)</f>
        <v>Illinois Southern</v>
      </c>
      <c r="G233" s="13" t="s">
        <v>1558</v>
      </c>
      <c r="H233" s="13" t="str">
        <f t="shared" si="19"/>
        <v>Illinois, Southern: Ind Gas Mkt-Illinois Southern</v>
      </c>
      <c r="I233" s="25">
        <f>VLOOKUP(H233,SubShare_All!$E$2:$F$698,2,FALSE)</f>
        <v>0.453623010859453</v>
      </c>
    </row>
    <row r="234" spans="1:9" ht="31.5">
      <c r="A234" s="13" t="s">
        <v>232</v>
      </c>
      <c r="B234" s="13" t="s">
        <v>1311</v>
      </c>
      <c r="C234" s="13" t="s">
        <v>38</v>
      </c>
      <c r="D234" s="13" t="str">
        <f t="shared" si="18"/>
        <v>COM618M - SCIL</v>
      </c>
      <c r="E234" s="13" t="str">
        <f>VLOOKUP([1]Customer!C234,'Location Unique Code'!$A$2:$H$113,8,FALSE)</f>
        <v>IL</v>
      </c>
      <c r="F234" s="13" t="str">
        <f>VLOOKUP(C234,'Location Unique Code'!$A$2:$B$113,2,FALSE)</f>
        <v>Illinois Southern</v>
      </c>
      <c r="G234" s="13" t="s">
        <v>1175</v>
      </c>
      <c r="H234" s="13" t="str">
        <f t="shared" si="19"/>
        <v>Illinois, Southern: Other LDC Gas Sales: COM-Illinois Southern</v>
      </c>
      <c r="I234" s="25">
        <f>VLOOKUP(H234,SubShare_All!$E$2:$F$698,2,FALSE)</f>
        <v>1.6046643559063652E-2</v>
      </c>
    </row>
    <row r="235" spans="1:9" ht="31.5">
      <c r="A235" s="13" t="s">
        <v>797</v>
      </c>
      <c r="B235" s="13" t="s">
        <v>1920</v>
      </c>
      <c r="C235" s="13" t="s">
        <v>38</v>
      </c>
      <c r="D235" s="13" t="str">
        <f t="shared" si="18"/>
        <v>RES618M - SCIL</v>
      </c>
      <c r="E235" s="13" t="str">
        <f>VLOOKUP([1]Customer!C235,'Location Unique Code'!$A$2:$H$113,8,FALSE)</f>
        <v>IL</v>
      </c>
      <c r="F235" s="13" t="str">
        <f>VLOOKUP(C235,'Location Unique Code'!$A$2:$B$113,2,FALSE)</f>
        <v>Illinois Southern</v>
      </c>
      <c r="G235" s="13" t="s">
        <v>1773</v>
      </c>
      <c r="H235" s="13" t="str">
        <f t="shared" si="19"/>
        <v>Illinois, Southern: Other LDC Gas Sales: RES-Illinois Southern</v>
      </c>
      <c r="I235" s="25">
        <f>VLOOKUP(H235,SubShare_All!$E$2:$F$698,2,FALSE)</f>
        <v>1.1298639596465852E-2</v>
      </c>
    </row>
    <row r="236" spans="1:9" ht="21.5">
      <c r="A236" s="13" t="s">
        <v>886</v>
      </c>
      <c r="B236" s="13" t="s">
        <v>1009</v>
      </c>
      <c r="C236" s="13" t="s">
        <v>38</v>
      </c>
      <c r="D236" s="13" t="str">
        <f t="shared" si="18"/>
        <v>VEH038M - SCIL</v>
      </c>
      <c r="E236" s="13" t="str">
        <f>VLOOKUP([1]Customer!C236,'Location Unique Code'!$A$2:$H$113,8,FALSE)</f>
        <v>IL</v>
      </c>
      <c r="F236" s="13" t="str">
        <f>VLOOKUP(C236,'Location Unique Code'!$A$2:$B$113,2,FALSE)</f>
        <v>Illinois Southern</v>
      </c>
      <c r="G236" s="13" t="s">
        <v>961</v>
      </c>
      <c r="H236" s="13" t="str">
        <f t="shared" si="19"/>
        <v>Illinois, Southern: veh Gas Mkt-Illinois Southern</v>
      </c>
      <c r="I236" s="25">
        <f>VLOOKUP(H236,SubShare_All!$E$2:$F$698,2,FALSE)</f>
        <v>0.45</v>
      </c>
    </row>
    <row r="237" spans="1:9" ht="21.5">
      <c r="A237" s="13" t="s">
        <v>541</v>
      </c>
      <c r="B237" s="13" t="s">
        <v>1665</v>
      </c>
      <c r="C237" s="13" t="s">
        <v>45</v>
      </c>
      <c r="D237" s="13" t="str">
        <f t="shared" si="18"/>
        <v>MK005M - INDI</v>
      </c>
      <c r="E237" s="13" t="str">
        <f>VLOOKUP([1]Customer!C237,'Location Unique Code'!$A$2:$H$113,8,FALSE)</f>
        <v>IN</v>
      </c>
      <c r="F237" s="13" t="str">
        <f>VLOOKUP(C237,'Location Unique Code'!$A$2:$B$113,2,FALSE)</f>
        <v>Indiana</v>
      </c>
      <c r="G237" s="13" t="s">
        <v>1540</v>
      </c>
      <c r="H237" s="13" t="str">
        <f t="shared" si="19"/>
        <v>Indiana, Other: Gas-fired Gen-Indiana</v>
      </c>
      <c r="I237" s="25" t="e">
        <f>VLOOKUP(H237,SubShare_All!$E$2:$F$698,2,FALSE)</f>
        <v>#N/A</v>
      </c>
    </row>
    <row r="238" spans="1:9">
      <c r="A238" s="13" t="s">
        <v>422</v>
      </c>
      <c r="B238" s="13" t="s">
        <v>1559</v>
      </c>
      <c r="C238" s="13" t="s">
        <v>45</v>
      </c>
      <c r="D238" s="13" t="str">
        <f t="shared" si="18"/>
        <v>IND002M - INDI</v>
      </c>
      <c r="E238" s="13" t="str">
        <f>VLOOKUP([1]Customer!C238,'Location Unique Code'!$A$2:$H$113,8,FALSE)</f>
        <v>IN</v>
      </c>
      <c r="F238" s="13" t="str">
        <f>VLOOKUP(C238,'Location Unique Code'!$A$2:$B$113,2,FALSE)</f>
        <v>Indiana</v>
      </c>
      <c r="G238" s="13" t="s">
        <v>1558</v>
      </c>
      <c r="H238" s="13" t="str">
        <f t="shared" si="19"/>
        <v>Indiana: Ind Gas Mkt-Indiana</v>
      </c>
      <c r="I238" s="25">
        <f>VLOOKUP(H238,SubShare_All!$E$2:$F$698,2,FALSE)</f>
        <v>1</v>
      </c>
    </row>
    <row r="239" spans="1:9" ht="21.5">
      <c r="A239" s="13" t="s">
        <v>274</v>
      </c>
      <c r="B239" s="13" t="s">
        <v>1205</v>
      </c>
      <c r="C239" s="13" t="s">
        <v>45</v>
      </c>
      <c r="D239" s="13" t="str">
        <f t="shared" si="18"/>
        <v>COMx12M - INDI</v>
      </c>
      <c r="E239" s="13" t="str">
        <f>VLOOKUP([1]Customer!C239,'Location Unique Code'!$A$2:$H$113,8,FALSE)</f>
        <v>IN</v>
      </c>
      <c r="F239" s="13" t="str">
        <f>VLOOKUP(C239,'Location Unique Code'!$A$2:$B$113,2,FALSE)</f>
        <v>Indiana</v>
      </c>
      <c r="G239" s="13" t="s">
        <v>1175</v>
      </c>
      <c r="H239" s="13" t="str">
        <f t="shared" si="19"/>
        <v>Indiana: Other LDC Gas Sales: COM-Indiana</v>
      </c>
      <c r="I239" s="25">
        <f>VLOOKUP(H239,SubShare_All!$E$2:$F$698,2,FALSE)</f>
        <v>9.1650680635154705E-2</v>
      </c>
    </row>
    <row r="240" spans="1:9" ht="21.5">
      <c r="A240" s="13" t="s">
        <v>823</v>
      </c>
      <c r="B240" s="13" t="s">
        <v>1946</v>
      </c>
      <c r="C240" s="13" t="s">
        <v>45</v>
      </c>
      <c r="D240" s="13" t="str">
        <f t="shared" si="18"/>
        <v>RESx12M - INDI</v>
      </c>
      <c r="E240" s="13" t="str">
        <f>VLOOKUP([1]Customer!C240,'Location Unique Code'!$A$2:$H$113,8,FALSE)</f>
        <v>IN</v>
      </c>
      <c r="F240" s="13" t="str">
        <f>VLOOKUP(C240,'Location Unique Code'!$A$2:$B$113,2,FALSE)</f>
        <v>Indiana</v>
      </c>
      <c r="G240" s="13" t="s">
        <v>1773</v>
      </c>
      <c r="H240" s="13" t="str">
        <f t="shared" si="19"/>
        <v>Indiana: Other LDC Gas Sales: RES-Indiana</v>
      </c>
      <c r="I240" s="25">
        <f>VLOOKUP(H240,SubShare_All!$E$2:$F$698,2,FALSE)</f>
        <v>8.7462717447202604E-2</v>
      </c>
    </row>
    <row r="241" spans="1:9" ht="21.5">
      <c r="A241" s="13" t="s">
        <v>869</v>
      </c>
      <c r="B241" s="13" t="s">
        <v>1012</v>
      </c>
      <c r="C241" s="13" t="s">
        <v>45</v>
      </c>
      <c r="D241" s="13" t="str">
        <f t="shared" si="18"/>
        <v>VEH002M - INDI</v>
      </c>
      <c r="E241" s="13" t="str">
        <f>VLOOKUP([1]Customer!C241,'Location Unique Code'!$A$2:$H$113,8,FALSE)</f>
        <v>IN</v>
      </c>
      <c r="F241" s="13" t="str">
        <f>VLOOKUP(C241,'Location Unique Code'!$A$2:$B$113,2,FALSE)</f>
        <v>Indiana</v>
      </c>
      <c r="G241" s="13" t="s">
        <v>961</v>
      </c>
      <c r="H241" s="13" t="str">
        <f t="shared" si="19"/>
        <v>indiana: veh Gas Mkt-Indiana</v>
      </c>
      <c r="I241" s="25">
        <f>VLOOKUP(H241,SubShare_All!$E$2:$F$698,2,FALSE)</f>
        <v>1</v>
      </c>
    </row>
    <row r="242" spans="1:9" ht="21.5">
      <c r="A242" s="13" t="s">
        <v>97</v>
      </c>
      <c r="B242" s="13" t="s">
        <v>1325</v>
      </c>
      <c r="C242" s="13" t="s">
        <v>98</v>
      </c>
      <c r="D242" s="13" t="str">
        <f t="shared" si="18"/>
        <v>COM244M - SOID - ID</v>
      </c>
      <c r="E242" s="13" t="str">
        <f>VLOOKUP([1]Customer!C242,'Location Unique Code'!$A$2:$H$113,8,FALSE)</f>
        <v>ID</v>
      </c>
      <c r="F242" s="13" t="str">
        <f>VLOOKUP(C242,'Location Unique Code'!$A$2:$B$113,2,FALSE)</f>
        <v>Idaho Southern</v>
      </c>
      <c r="G242" s="13" t="s">
        <v>1175</v>
      </c>
      <c r="H242" s="13" t="str">
        <f t="shared" si="19"/>
        <v>Intermountain Gas Co.: COM-Idaho Southern</v>
      </c>
      <c r="I242" s="25">
        <f>VLOOKUP(H242,SubShare_All!$E$2:$F$698,2,FALSE)</f>
        <v>0.80815089379716598</v>
      </c>
    </row>
    <row r="243" spans="1:9" ht="21.5">
      <c r="A243" s="13" t="s">
        <v>701</v>
      </c>
      <c r="B243" s="13" t="s">
        <v>1824</v>
      </c>
      <c r="C243" s="13" t="s">
        <v>98</v>
      </c>
      <c r="D243" s="13" t="str">
        <f t="shared" si="18"/>
        <v>RES244M - SOID - ID</v>
      </c>
      <c r="E243" s="13" t="str">
        <f>VLOOKUP([1]Customer!C243,'Location Unique Code'!$A$2:$H$113,8,FALSE)</f>
        <v>ID</v>
      </c>
      <c r="F243" s="13" t="str">
        <f>VLOOKUP(C243,'Location Unique Code'!$A$2:$B$113,2,FALSE)</f>
        <v>Idaho Southern</v>
      </c>
      <c r="G243" s="13" t="s">
        <v>1773</v>
      </c>
      <c r="H243" s="13" t="str">
        <f t="shared" si="19"/>
        <v>Intermountain Gas Co.: RES-Idaho Southern</v>
      </c>
      <c r="I243" s="25">
        <f>VLOOKUP(H243,SubShare_All!$E$2:$F$698,2,FALSE)</f>
        <v>0.80723285261277899</v>
      </c>
    </row>
    <row r="244" spans="1:9" ht="21.5">
      <c r="A244" s="13" t="s">
        <v>226</v>
      </c>
      <c r="B244" s="13" t="s">
        <v>1224</v>
      </c>
      <c r="C244" s="13" t="s">
        <v>67</v>
      </c>
      <c r="D244" s="13" t="str">
        <f t="shared" si="18"/>
        <v>COM610M - MMIN - MN</v>
      </c>
      <c r="E244" s="13" t="str">
        <f>VLOOKUP([1]Customer!C244,'Location Unique Code'!$A$2:$H$113,8,FALSE)</f>
        <v>MN</v>
      </c>
      <c r="F244" s="13" t="str">
        <f>VLOOKUP(C244,'Location Unique Code'!$A$2:$B$113,2,FALSE)</f>
        <v>Minnesota</v>
      </c>
      <c r="G244" s="13" t="s">
        <v>1175</v>
      </c>
      <c r="H244" s="13" t="str">
        <f t="shared" si="19"/>
        <v>Interstate Power and Light: COM-Minnesota</v>
      </c>
      <c r="I244" s="25">
        <f>VLOOKUP(H244,SubShare_All!$E$2:$F$698,2,FALSE)</f>
        <v>6.6384313171241102E-3</v>
      </c>
    </row>
    <row r="245" spans="1:9" ht="21.5">
      <c r="A245" s="13" t="s">
        <v>226</v>
      </c>
      <c r="B245" s="13" t="s">
        <v>1224</v>
      </c>
      <c r="C245" s="13" t="s">
        <v>100</v>
      </c>
      <c r="D245" s="13" t="str">
        <f t="shared" si="18"/>
        <v>COM610M - MNBI - IA</v>
      </c>
      <c r="E245" s="13" t="str">
        <f>VLOOKUP([1]Customer!C245,'Location Unique Code'!$A$2:$H$113,8,FALSE)</f>
        <v>IA</v>
      </c>
      <c r="F245" s="13" t="str">
        <f>VLOOKUP(C245,'Location Unique Code'!$A$2:$B$113,2,FALSE)</f>
        <v>Iowa</v>
      </c>
      <c r="G245" s="13" t="s">
        <v>1175</v>
      </c>
      <c r="H245" s="13" t="str">
        <f t="shared" si="19"/>
        <v>Interstate Power and Light: COM-Iowa</v>
      </c>
      <c r="I245" s="25">
        <f>VLOOKUP(H245,SubShare_All!$E$2:$F$698,2,FALSE)</f>
        <v>0.23893754972096401</v>
      </c>
    </row>
    <row r="246" spans="1:9" ht="21.5">
      <c r="A246" s="13" t="s">
        <v>792</v>
      </c>
      <c r="B246" s="13" t="s">
        <v>1915</v>
      </c>
      <c r="C246" s="13" t="s">
        <v>67</v>
      </c>
      <c r="D246" s="13" t="str">
        <f t="shared" si="18"/>
        <v>RES610M - MMIN - MN</v>
      </c>
      <c r="E246" s="13" t="str">
        <f>VLOOKUP([1]Customer!C246,'Location Unique Code'!$A$2:$H$113,8,FALSE)</f>
        <v>MN</v>
      </c>
      <c r="F246" s="13" t="str">
        <f>VLOOKUP(C246,'Location Unique Code'!$A$2:$B$113,2,FALSE)</f>
        <v>Minnesota</v>
      </c>
      <c r="G246" s="13" t="s">
        <v>1773</v>
      </c>
      <c r="H246" s="13" t="str">
        <f t="shared" si="19"/>
        <v>Interstate Power and Light: RES-Minnesota</v>
      </c>
      <c r="I246" s="25">
        <f>VLOOKUP(H246,SubShare_All!$E$2:$F$698,2,FALSE)</f>
        <v>6.9126575632601304E-3</v>
      </c>
    </row>
    <row r="247" spans="1:9" ht="21.5">
      <c r="A247" s="13" t="s">
        <v>792</v>
      </c>
      <c r="B247" s="13" t="s">
        <v>1915</v>
      </c>
      <c r="C247" s="13" t="s">
        <v>100</v>
      </c>
      <c r="D247" s="13" t="str">
        <f t="shared" si="18"/>
        <v>RES610M - MNBI - IA</v>
      </c>
      <c r="E247" s="13" t="str">
        <f>VLOOKUP([1]Customer!C247,'Location Unique Code'!$A$2:$H$113,8,FALSE)</f>
        <v>IA</v>
      </c>
      <c r="F247" s="13" t="str">
        <f>VLOOKUP(C247,'Location Unique Code'!$A$2:$B$113,2,FALSE)</f>
        <v>Iowa</v>
      </c>
      <c r="G247" s="13" t="s">
        <v>1773</v>
      </c>
      <c r="H247" s="13" t="str">
        <f t="shared" si="19"/>
        <v>Interstate Power and Light: RES-Iowa</v>
      </c>
      <c r="I247" s="25">
        <f>VLOOKUP(H247,SubShare_All!$E$2:$F$698,2,FALSE)</f>
        <v>0.23054761431912099</v>
      </c>
    </row>
    <row r="248" spans="1:9" ht="21.5">
      <c r="A248" s="13" t="s">
        <v>568</v>
      </c>
      <c r="B248" s="13" t="s">
        <v>1692</v>
      </c>
      <c r="C248" s="13" t="s">
        <v>100</v>
      </c>
      <c r="D248" s="13" t="str">
        <f t="shared" si="18"/>
        <v>MK105M - MNBI - IA</v>
      </c>
      <c r="E248" s="13" t="str">
        <f>VLOOKUP([1]Customer!C248,'Location Unique Code'!$A$2:$H$113,8,FALSE)</f>
        <v>IA</v>
      </c>
      <c r="F248" s="13" t="str">
        <f>VLOOKUP(C248,'Location Unique Code'!$A$2:$B$113,2,FALSE)</f>
        <v>Iowa</v>
      </c>
      <c r="G248" s="13" t="s">
        <v>1540</v>
      </c>
      <c r="H248" s="13" t="str">
        <f t="shared" si="19"/>
        <v>Iowa,  IES : Gas-fired Gen-Iowa</v>
      </c>
      <c r="I248" s="25" t="e">
        <f>VLOOKUP(H248,SubShare_All!$E$2:$F$698,2,FALSE)</f>
        <v>#N/A</v>
      </c>
    </row>
    <row r="249" spans="1:9" ht="21.5">
      <c r="A249" s="13" t="s">
        <v>442</v>
      </c>
      <c r="B249" s="13" t="s">
        <v>1579</v>
      </c>
      <c r="C249" s="13" t="s">
        <v>100</v>
      </c>
      <c r="D249" s="13" t="str">
        <f t="shared" si="18"/>
        <v>IND044M - MNBI - IA</v>
      </c>
      <c r="E249" s="13" t="str">
        <f>VLOOKUP([1]Customer!C249,'Location Unique Code'!$A$2:$H$113,8,FALSE)</f>
        <v>IA</v>
      </c>
      <c r="F249" s="13" t="str">
        <f>VLOOKUP(C249,'Location Unique Code'!$A$2:$B$113,2,FALSE)</f>
        <v>Iowa</v>
      </c>
      <c r="G249" s="13" t="s">
        <v>1558</v>
      </c>
      <c r="H249" s="13" t="str">
        <f t="shared" si="19"/>
        <v>Iowa: Ind Gas Mkt-Iowa</v>
      </c>
      <c r="I249" s="25">
        <f>VLOOKUP(H249,SubShare_All!$E$2:$F$698,2,FALSE)</f>
        <v>1</v>
      </c>
    </row>
    <row r="250" spans="1:9" ht="21.5">
      <c r="A250" s="13" t="s">
        <v>273</v>
      </c>
      <c r="B250" s="13" t="s">
        <v>1231</v>
      </c>
      <c r="C250" s="13" t="s">
        <v>100</v>
      </c>
      <c r="D250" s="13" t="str">
        <f t="shared" si="18"/>
        <v>COMx10M - MNBI - IA</v>
      </c>
      <c r="E250" s="13" t="str">
        <f>VLOOKUP([1]Customer!C250,'Location Unique Code'!$A$2:$H$113,8,FALSE)</f>
        <v>IA</v>
      </c>
      <c r="F250" s="13" t="str">
        <f>VLOOKUP(C250,'Location Unique Code'!$A$2:$B$113,2,FALSE)</f>
        <v>Iowa</v>
      </c>
      <c r="G250" s="13" t="s">
        <v>1175</v>
      </c>
      <c r="H250" s="13" t="str">
        <f t="shared" si="19"/>
        <v>Iowa: Other LDC Gas Sales: COM-Iowa</v>
      </c>
      <c r="I250" s="25">
        <f>VLOOKUP(H250,SubShare_All!$E$2:$F$698,2,FALSE)</f>
        <v>4.83113727252137E-2</v>
      </c>
    </row>
    <row r="251" spans="1:9" ht="21.5">
      <c r="A251" s="13" t="s">
        <v>822</v>
      </c>
      <c r="B251" s="13" t="s">
        <v>1945</v>
      </c>
      <c r="C251" s="13" t="s">
        <v>100</v>
      </c>
      <c r="D251" s="13" t="str">
        <f t="shared" si="18"/>
        <v>RESx10M - MNBI - IA</v>
      </c>
      <c r="E251" s="13" t="str">
        <f>VLOOKUP([1]Customer!C251,'Location Unique Code'!$A$2:$H$113,8,FALSE)</f>
        <v>IA</v>
      </c>
      <c r="F251" s="13" t="str">
        <f>VLOOKUP(C251,'Location Unique Code'!$A$2:$B$113,2,FALSE)</f>
        <v>Iowa</v>
      </c>
      <c r="G251" s="13" t="s">
        <v>1773</v>
      </c>
      <c r="H251" s="13" t="str">
        <f t="shared" si="19"/>
        <v>Iowa: Other LDC Gas Sales: RES-Iowa</v>
      </c>
      <c r="I251" s="25">
        <f>VLOOKUP(H251,SubShare_All!$E$2:$F$698,2,FALSE)</f>
        <v>5.0233188895375099E-2</v>
      </c>
    </row>
    <row r="252" spans="1:9" ht="21.5">
      <c r="A252" s="13" t="s">
        <v>889</v>
      </c>
      <c r="B252" s="13" t="s">
        <v>1015</v>
      </c>
      <c r="C252" s="13" t="s">
        <v>100</v>
      </c>
      <c r="D252" s="13" t="str">
        <f t="shared" si="18"/>
        <v>VEH044M - MNBI - IA</v>
      </c>
      <c r="E252" s="13" t="str">
        <f>VLOOKUP([1]Customer!C252,'Location Unique Code'!$A$2:$H$113,8,FALSE)</f>
        <v>IA</v>
      </c>
      <c r="F252" s="13" t="str">
        <f>VLOOKUP(C252,'Location Unique Code'!$A$2:$B$113,2,FALSE)</f>
        <v>Iowa</v>
      </c>
      <c r="G252" s="13" t="s">
        <v>961</v>
      </c>
      <c r="H252" s="13" t="str">
        <f t="shared" si="19"/>
        <v>Iowa: veh Gas Mkt-Iowa</v>
      </c>
      <c r="I252" s="25">
        <f>VLOOKUP(H252,SubShare_All!$E$2:$F$698,2,FALSE)</f>
        <v>1</v>
      </c>
    </row>
    <row r="253" spans="1:9" ht="21.5">
      <c r="A253" s="13" t="s">
        <v>102</v>
      </c>
      <c r="B253" s="13" t="s">
        <v>1358</v>
      </c>
      <c r="C253" s="13" t="s">
        <v>34</v>
      </c>
      <c r="D253" s="13" t="str">
        <f t="shared" si="18"/>
        <v>COM248M - STVA - TN</v>
      </c>
      <c r="E253" s="13" t="str">
        <f>VLOOKUP([1]Customer!C253,'Location Unique Code'!$A$2:$H$113,8,FALSE)</f>
        <v>TN</v>
      </c>
      <c r="F253" s="13" t="str">
        <f>VLOOKUP(C253,'Location Unique Code'!$A$2:$B$113,2,FALSE)</f>
        <v>Tennessee</v>
      </c>
      <c r="G253" s="13" t="s">
        <v>1175</v>
      </c>
      <c r="H253" s="13" t="str">
        <f t="shared" si="19"/>
        <v>Jackson Utility Division: COM-Tennessee</v>
      </c>
      <c r="I253" s="25">
        <f>VLOOKUP(H253,SubShare_All!$E$2:$F$698,2,FALSE)</f>
        <v>2.3328957482689101E-2</v>
      </c>
    </row>
    <row r="254" spans="1:9" ht="21.5">
      <c r="A254" s="13" t="s">
        <v>703</v>
      </c>
      <c r="B254" s="13" t="s">
        <v>1826</v>
      </c>
      <c r="C254" s="13" t="s">
        <v>34</v>
      </c>
      <c r="D254" s="13" t="str">
        <f t="shared" si="18"/>
        <v>RES248M - STVA - TN</v>
      </c>
      <c r="E254" s="13" t="str">
        <f>VLOOKUP([1]Customer!C254,'Location Unique Code'!$A$2:$H$113,8,FALSE)</f>
        <v>TN</v>
      </c>
      <c r="F254" s="13" t="str">
        <f>VLOOKUP(C254,'Location Unique Code'!$A$2:$B$113,2,FALSE)</f>
        <v>Tennessee</v>
      </c>
      <c r="G254" s="13" t="s">
        <v>1773</v>
      </c>
      <c r="H254" s="13" t="str">
        <f t="shared" si="19"/>
        <v>Jackson Utility Division: RES-Tennessee</v>
      </c>
      <c r="I254" s="25">
        <f>VLOOKUP(H254,SubShare_All!$E$2:$F$698,2,FALSE)</f>
        <v>2.5422780356319299E-2</v>
      </c>
    </row>
    <row r="255" spans="1:9" ht="41.5">
      <c r="A255" s="13" t="s">
        <v>196</v>
      </c>
      <c r="B255" s="13" t="s">
        <v>1336</v>
      </c>
      <c r="C255" s="13" t="s">
        <v>18</v>
      </c>
      <c r="D255" s="13" t="str">
        <f t="shared" si="18"/>
        <v>COM574M - SPPN - KS</v>
      </c>
      <c r="E255" s="13" t="str">
        <f>VLOOKUP([1]Customer!C255,'Location Unique Code'!$A$2:$H$113,8,FALSE)</f>
        <v>KS</v>
      </c>
      <c r="F255" s="13" t="str">
        <f>VLOOKUP(C255,'Location Unique Code'!$A$2:$B$113,2,FALSE)</f>
        <v>Kansas</v>
      </c>
      <c r="G255" s="13" t="s">
        <v>1175</v>
      </c>
      <c r="H255" s="13" t="str">
        <f t="shared" si="19"/>
        <v>Kansas Gas Service Co., A Division of Oneok: COM-Kansas</v>
      </c>
      <c r="I255" s="25">
        <f>VLOOKUP(H255,SubShare_All!$E$2:$F$698,2,FALSE)</f>
        <v>0.62481796717021099</v>
      </c>
    </row>
    <row r="256" spans="1:9" ht="41.5">
      <c r="A256" s="13" t="s">
        <v>773</v>
      </c>
      <c r="B256" s="13" t="s">
        <v>1896</v>
      </c>
      <c r="C256" s="13" t="s">
        <v>18</v>
      </c>
      <c r="D256" s="13" t="str">
        <f t="shared" si="18"/>
        <v>RES574M - SPPN - KS</v>
      </c>
      <c r="E256" s="13" t="str">
        <f>VLOOKUP([1]Customer!C256,'Location Unique Code'!$A$2:$H$113,8,FALSE)</f>
        <v>KS</v>
      </c>
      <c r="F256" s="13" t="str">
        <f>VLOOKUP(C256,'Location Unique Code'!$A$2:$B$113,2,FALSE)</f>
        <v>Kansas</v>
      </c>
      <c r="G256" s="13" t="s">
        <v>1773</v>
      </c>
      <c r="H256" s="13" t="str">
        <f t="shared" si="19"/>
        <v>Kansas Gas Service Co., A Division of Oneok: RES-Kansas</v>
      </c>
      <c r="I256" s="25">
        <f>VLOOKUP(H256,SubShare_All!$E$2:$F$698,2,FALSE)</f>
        <v>0.67780845600805095</v>
      </c>
    </row>
    <row r="257" spans="1:9" ht="21.5">
      <c r="A257" s="13" t="s">
        <v>601</v>
      </c>
      <c r="B257" s="13" t="s">
        <v>1727</v>
      </c>
      <c r="C257" s="13" t="s">
        <v>18</v>
      </c>
      <c r="D257" s="13" t="str">
        <f t="shared" si="18"/>
        <v>MK180M - SPPN - KS</v>
      </c>
      <c r="E257" s="13" t="str">
        <f>VLOOKUP([1]Customer!C257,'Location Unique Code'!$A$2:$H$113,8,FALSE)</f>
        <v>KS</v>
      </c>
      <c r="F257" s="13" t="str">
        <f>VLOOKUP(C257,'Location Unique Code'!$A$2:$B$113,2,FALSE)</f>
        <v>Kansas</v>
      </c>
      <c r="G257" s="13" t="s">
        <v>1540</v>
      </c>
      <c r="H257" s="13" t="str">
        <f t="shared" si="19"/>
        <v>Kansas: Gas-fired Gen-Kansas</v>
      </c>
      <c r="I257" s="25" t="e">
        <f>VLOOKUP(H257,SubShare_All!$E$2:$F$698,2,FALSE)</f>
        <v>#N/A</v>
      </c>
    </row>
    <row r="258" spans="1:9" ht="21.5">
      <c r="A258" s="13" t="s">
        <v>479</v>
      </c>
      <c r="B258" s="13" t="s">
        <v>1613</v>
      </c>
      <c r="C258" s="13" t="s">
        <v>18</v>
      </c>
      <c r="D258" s="13" t="str">
        <f t="shared" si="18"/>
        <v>IND112M - SPPN - KS</v>
      </c>
      <c r="E258" s="13" t="str">
        <f>VLOOKUP([1]Customer!C258,'Location Unique Code'!$A$2:$H$113,8,FALSE)</f>
        <v>KS</v>
      </c>
      <c r="F258" s="13" t="str">
        <f>VLOOKUP(C258,'Location Unique Code'!$A$2:$B$113,2,FALSE)</f>
        <v>Kansas</v>
      </c>
      <c r="G258" s="13" t="s">
        <v>1558</v>
      </c>
      <c r="H258" s="13" t="str">
        <f t="shared" si="19"/>
        <v>Kansas: Ind Gas Mkt-Kansas</v>
      </c>
      <c r="I258" s="25">
        <f>VLOOKUP(H258,SubShare_All!$E$2:$F$698,2,FALSE)</f>
        <v>1</v>
      </c>
    </row>
    <row r="259" spans="1:9" ht="21.5">
      <c r="A259" s="13" t="s">
        <v>275</v>
      </c>
      <c r="B259" s="13" t="s">
        <v>1337</v>
      </c>
      <c r="C259" s="13" t="s">
        <v>18</v>
      </c>
      <c r="D259" s="13" t="str">
        <f t="shared" ref="D259:D322" si="20">CONCATENATE(A259,C259)</f>
        <v>COMx13M - SPPN - KS</v>
      </c>
      <c r="E259" s="13" t="str">
        <f>VLOOKUP([1]Customer!C259,'Location Unique Code'!$A$2:$H$113,8,FALSE)</f>
        <v>KS</v>
      </c>
      <c r="F259" s="13" t="str">
        <f>VLOOKUP(C259,'Location Unique Code'!$A$2:$B$113,2,FALSE)</f>
        <v>Kansas</v>
      </c>
      <c r="G259" s="13" t="s">
        <v>1175</v>
      </c>
      <c r="H259" s="13" t="str">
        <f t="shared" ref="H259:H322" si="21">CONCATENATE(B259,"-",F259)</f>
        <v>Kansas: Other LDC Gas Sales: COM-Kansas</v>
      </c>
      <c r="I259" s="25">
        <f>VLOOKUP(H259,SubShare_All!$E$2:$F$698,2,FALSE)</f>
        <v>8.1220436366878104E-2</v>
      </c>
    </row>
    <row r="260" spans="1:9" ht="21.5">
      <c r="A260" s="13" t="s">
        <v>824</v>
      </c>
      <c r="B260" s="13" t="s">
        <v>1947</v>
      </c>
      <c r="C260" s="13" t="s">
        <v>18</v>
      </c>
      <c r="D260" s="13" t="str">
        <f t="shared" si="20"/>
        <v>RESx13M - SPPN - KS</v>
      </c>
      <c r="E260" s="13" t="str">
        <f>VLOOKUP([1]Customer!C260,'Location Unique Code'!$A$2:$H$113,8,FALSE)</f>
        <v>KS</v>
      </c>
      <c r="F260" s="13" t="str">
        <f>VLOOKUP(C260,'Location Unique Code'!$A$2:$B$113,2,FALSE)</f>
        <v>Kansas</v>
      </c>
      <c r="G260" s="13" t="s">
        <v>1773</v>
      </c>
      <c r="H260" s="13" t="str">
        <f t="shared" si="21"/>
        <v>Kansas: Other LDC Gas Sales: RES-Kansas</v>
      </c>
      <c r="I260" s="25">
        <f>VLOOKUP(H260,SubShare_All!$E$2:$F$698,2,FALSE)</f>
        <v>3.3738990854901202E-2</v>
      </c>
    </row>
    <row r="261" spans="1:9" ht="21.5">
      <c r="A261" s="13" t="s">
        <v>918</v>
      </c>
      <c r="B261" s="13" t="s">
        <v>1018</v>
      </c>
      <c r="C261" s="13" t="s">
        <v>18</v>
      </c>
      <c r="D261" s="13" t="str">
        <f t="shared" si="20"/>
        <v>VEH112M - SPPN - KS</v>
      </c>
      <c r="E261" s="13" t="str">
        <f>VLOOKUP([1]Customer!C261,'Location Unique Code'!$A$2:$H$113,8,FALSE)</f>
        <v>KS</v>
      </c>
      <c r="F261" s="13" t="str">
        <f>VLOOKUP(C261,'Location Unique Code'!$A$2:$B$113,2,FALSE)</f>
        <v>Kansas</v>
      </c>
      <c r="G261" s="13" t="s">
        <v>961</v>
      </c>
      <c r="H261" s="13" t="str">
        <f t="shared" si="21"/>
        <v>Kansas: veh Gas Mkt-Kansas</v>
      </c>
      <c r="I261" s="25">
        <f>VLOOKUP(H261,SubShare_All!$E$2:$F$698,2,FALSE)</f>
        <v>1</v>
      </c>
    </row>
    <row r="262" spans="1:9" ht="21.5">
      <c r="A262" s="13" t="s">
        <v>545</v>
      </c>
      <c r="B262" s="13" t="s">
        <v>1669</v>
      </c>
      <c r="C262" s="13" t="s">
        <v>54</v>
      </c>
      <c r="D262" s="13" t="str">
        <f t="shared" si="20"/>
        <v>MK026M - SOKY</v>
      </c>
      <c r="E262" s="13" t="str">
        <f>VLOOKUP([1]Customer!C262,'Location Unique Code'!$A$2:$H$113,8,FALSE)</f>
        <v>KY</v>
      </c>
      <c r="F262" s="13" t="str">
        <f>VLOOKUP(C262,'Location Unique Code'!$A$2:$B$113,2,FALSE)</f>
        <v>Kentucky</v>
      </c>
      <c r="G262" s="13" t="s">
        <v>1540</v>
      </c>
      <c r="H262" s="13" t="str">
        <f t="shared" si="21"/>
        <v>Kentucky: Gas-fired Gen-Kentucky</v>
      </c>
      <c r="I262" s="25" t="e">
        <f>VLOOKUP(H262,SubShare_All!$E$2:$F$698,2,FALSE)</f>
        <v>#N/A</v>
      </c>
    </row>
    <row r="263" spans="1:9" ht="21.5">
      <c r="A263" s="13" t="s">
        <v>423</v>
      </c>
      <c r="B263" s="13" t="s">
        <v>1560</v>
      </c>
      <c r="C263" s="13" t="s">
        <v>54</v>
      </c>
      <c r="D263" s="13" t="str">
        <f t="shared" si="20"/>
        <v>IND004M - SOKY</v>
      </c>
      <c r="E263" s="13" t="str">
        <f>VLOOKUP([1]Customer!C263,'Location Unique Code'!$A$2:$H$113,8,FALSE)</f>
        <v>KY</v>
      </c>
      <c r="F263" s="13" t="str">
        <f>VLOOKUP(C263,'Location Unique Code'!$A$2:$B$113,2,FALSE)</f>
        <v>Kentucky</v>
      </c>
      <c r="G263" s="13" t="s">
        <v>1558</v>
      </c>
      <c r="H263" s="13" t="str">
        <f t="shared" si="21"/>
        <v>Kentucky: Ind Gas Mkt-Kentucky</v>
      </c>
      <c r="I263" s="25">
        <f>VLOOKUP(H263,SubShare_All!$E$2:$F$698,2,FALSE)</f>
        <v>1</v>
      </c>
    </row>
    <row r="264" spans="1:9" ht="31.5">
      <c r="A264" s="13" t="s">
        <v>276</v>
      </c>
      <c r="B264" s="13" t="s">
        <v>1332</v>
      </c>
      <c r="C264" s="13" t="s">
        <v>54</v>
      </c>
      <c r="D264" s="13" t="str">
        <f t="shared" si="20"/>
        <v>COMx14M - SOKY</v>
      </c>
      <c r="E264" s="13" t="str">
        <f>VLOOKUP([1]Customer!C264,'Location Unique Code'!$A$2:$H$113,8,FALSE)</f>
        <v>KY</v>
      </c>
      <c r="F264" s="13" t="str">
        <f>VLOOKUP(C264,'Location Unique Code'!$A$2:$B$113,2,FALSE)</f>
        <v>Kentucky</v>
      </c>
      <c r="G264" s="13" t="s">
        <v>1175</v>
      </c>
      <c r="H264" s="13" t="str">
        <f t="shared" si="21"/>
        <v>Kentucky: Other LDC Gas Sales: COM-Kentucky</v>
      </c>
      <c r="I264" s="25">
        <f>VLOOKUP(H264,SubShare_All!$E$2:$F$698,2,FALSE)</f>
        <v>0.105075321412107</v>
      </c>
    </row>
    <row r="265" spans="1:9" ht="31.5">
      <c r="A265" s="13" t="s">
        <v>825</v>
      </c>
      <c r="B265" s="13" t="s">
        <v>1948</v>
      </c>
      <c r="C265" s="13" t="s">
        <v>54</v>
      </c>
      <c r="D265" s="13" t="str">
        <f t="shared" si="20"/>
        <v>RESx14M - SOKY</v>
      </c>
      <c r="E265" s="13" t="str">
        <f>VLOOKUP([1]Customer!C265,'Location Unique Code'!$A$2:$H$113,8,FALSE)</f>
        <v>KY</v>
      </c>
      <c r="F265" s="13" t="str">
        <f>VLOOKUP(C265,'Location Unique Code'!$A$2:$B$113,2,FALSE)</f>
        <v>Kentucky</v>
      </c>
      <c r="G265" s="13" t="s">
        <v>1773</v>
      </c>
      <c r="H265" s="13" t="str">
        <f t="shared" si="21"/>
        <v>Kentucky: Other LDC Gas Sales: RES-Kentucky</v>
      </c>
      <c r="I265" s="25">
        <f>VLOOKUP(H265,SubShare_All!$E$2:$F$698,2,FALSE)</f>
        <v>0.105472462987731</v>
      </c>
    </row>
    <row r="266" spans="1:9" ht="21.5">
      <c r="A266" s="13" t="s">
        <v>870</v>
      </c>
      <c r="B266" s="13" t="s">
        <v>1021</v>
      </c>
      <c r="C266" s="13" t="s">
        <v>54</v>
      </c>
      <c r="D266" s="13" t="str">
        <f t="shared" si="20"/>
        <v>VEH004M - SOKY</v>
      </c>
      <c r="E266" s="13" t="str">
        <f>VLOOKUP([1]Customer!C266,'Location Unique Code'!$A$2:$H$113,8,FALSE)</f>
        <v>KY</v>
      </c>
      <c r="F266" s="13" t="str">
        <f>VLOOKUP(C266,'Location Unique Code'!$A$2:$B$113,2,FALSE)</f>
        <v>Kentucky</v>
      </c>
      <c r="G266" s="13" t="s">
        <v>961</v>
      </c>
      <c r="H266" s="13" t="str">
        <f t="shared" si="21"/>
        <v>Kentucky: veh Gas Mkt-Kentucky</v>
      </c>
      <c r="I266" s="25">
        <f>VLOOKUP(H266,SubShare_All!$E$2:$F$698,2,FALSE)</f>
        <v>1</v>
      </c>
    </row>
    <row r="267" spans="1:9" ht="21.5">
      <c r="A267" s="13" t="s">
        <v>110</v>
      </c>
      <c r="B267" s="13" t="s">
        <v>1264</v>
      </c>
      <c r="C267" s="13" t="s">
        <v>111</v>
      </c>
      <c r="D267" s="13" t="str">
        <f t="shared" si="20"/>
        <v>COM286M - NLID</v>
      </c>
      <c r="E267" s="13" t="str">
        <f>VLOOKUP([1]Customer!C267,'Location Unique Code'!$A$2:$H$113,8,FALSE)</f>
        <v>NY</v>
      </c>
      <c r="F267" s="13" t="str">
        <f>VLOOKUP(C267,'Location Unique Code'!$A$2:$B$113,2,FALSE)</f>
        <v>New York Long Island</v>
      </c>
      <c r="G267" s="13" t="s">
        <v>1175</v>
      </c>
      <c r="H267" s="13" t="str">
        <f t="shared" si="21"/>
        <v>KeySpan Gas East Corp.: COM-New York Long Island</v>
      </c>
      <c r="I267" s="25">
        <f>VLOOKUP(H267,SubShare_All!$E$2:$F$698,2,FALSE)</f>
        <v>0.17100000000000001</v>
      </c>
    </row>
    <row r="268" spans="1:9" ht="21.5">
      <c r="A268" s="13" t="s">
        <v>710</v>
      </c>
      <c r="B268" s="13" t="s">
        <v>1833</v>
      </c>
      <c r="C268" s="13" t="s">
        <v>111</v>
      </c>
      <c r="D268" s="13" t="str">
        <f t="shared" si="20"/>
        <v>RES286M - NLID</v>
      </c>
      <c r="E268" s="13" t="str">
        <f>VLOOKUP([1]Customer!C268,'Location Unique Code'!$A$2:$H$113,8,FALSE)</f>
        <v>NY</v>
      </c>
      <c r="F268" s="13" t="str">
        <f>VLOOKUP(C268,'Location Unique Code'!$A$2:$B$113,2,FALSE)</f>
        <v>New York Long Island</v>
      </c>
      <c r="G268" s="13" t="s">
        <v>1773</v>
      </c>
      <c r="H268" s="13" t="str">
        <f t="shared" si="21"/>
        <v>KeySpan Gas East Corp.: RES-New York Long Island</v>
      </c>
      <c r="I268" s="25">
        <f>VLOOKUP(H268,SubShare_All!$E$2:$F$698,2,FALSE)</f>
        <v>0.1207</v>
      </c>
    </row>
    <row r="269" spans="1:9" ht="21.5">
      <c r="A269" s="13" t="s">
        <v>571</v>
      </c>
      <c r="B269" s="13" t="s">
        <v>1695</v>
      </c>
      <c r="C269" s="13" t="s">
        <v>111</v>
      </c>
      <c r="D269" s="13" t="str">
        <f t="shared" si="20"/>
        <v>MK116M - NLID</v>
      </c>
      <c r="E269" s="13" t="str">
        <f>VLOOKUP([1]Customer!C269,'Location Unique Code'!$A$2:$H$113,8,FALSE)</f>
        <v>NY</v>
      </c>
      <c r="F269" s="13" t="str">
        <f>VLOOKUP(C269,'Location Unique Code'!$A$2:$B$113,2,FALSE)</f>
        <v>New York Long Island</v>
      </c>
      <c r="G269" s="13" t="s">
        <v>1540</v>
      </c>
      <c r="H269" s="13" t="str">
        <f t="shared" si="21"/>
        <v>Keyspan Long Island ELC-New York Long Island</v>
      </c>
      <c r="I269" s="25" t="e">
        <f>VLOOKUP(H269,SubShare_All!$E$2:$F$698,2,FALSE)</f>
        <v>#N/A</v>
      </c>
    </row>
    <row r="270" spans="1:9" ht="21.5">
      <c r="A270" s="13" t="s">
        <v>1697</v>
      </c>
      <c r="B270" s="13" t="s">
        <v>1698</v>
      </c>
      <c r="C270" s="13" t="s">
        <v>385</v>
      </c>
      <c r="D270" s="13" t="str">
        <f t="shared" si="20"/>
        <v>MK118M - JAPAN</v>
      </c>
      <c r="E270" s="13" t="str">
        <f>VLOOKUP([1]Customer!C270,'Location Unique Code'!$A$2:$H$113,8,FALSE)</f>
        <v>JAPAN</v>
      </c>
      <c r="F270" s="13" t="str">
        <f>VLOOKUP(C270,'Location Unique Code'!$A$2:$B$113,2,FALSE)</f>
        <v>Japan</v>
      </c>
      <c r="G270" s="13" t="s">
        <v>1549</v>
      </c>
      <c r="H270" s="13" t="str">
        <f t="shared" si="21"/>
        <v>Kitimat LNG Exports-Japan</v>
      </c>
      <c r="I270" s="25" t="e">
        <f>VLOOKUP(H270,SubShare_All!$E$2:$F$698,2,FALSE)</f>
        <v>#N/A</v>
      </c>
    </row>
    <row r="271" spans="1:9" ht="21.5">
      <c r="A271" s="13" t="s">
        <v>104</v>
      </c>
      <c r="B271" s="13" t="s">
        <v>1359</v>
      </c>
      <c r="C271" s="13" t="s">
        <v>34</v>
      </c>
      <c r="D271" s="13" t="str">
        <f t="shared" si="20"/>
        <v>COM254M - STVA - TN</v>
      </c>
      <c r="E271" s="13" t="str">
        <f>VLOOKUP([1]Customer!C271,'Location Unique Code'!$A$2:$H$113,8,FALSE)</f>
        <v>TN</v>
      </c>
      <c r="F271" s="13" t="str">
        <f>VLOOKUP(C271,'Location Unique Code'!$A$2:$B$113,2,FALSE)</f>
        <v>Tennessee</v>
      </c>
      <c r="G271" s="13" t="s">
        <v>1175</v>
      </c>
      <c r="H271" s="13" t="str">
        <f t="shared" si="21"/>
        <v>Knoxville Utilities Board: COM-Tennessee</v>
      </c>
      <c r="I271" s="25">
        <f>VLOOKUP(H271,SubShare_All!$E$2:$F$698,2,FALSE)</f>
        <v>7.5824166399676096E-2</v>
      </c>
    </row>
    <row r="272" spans="1:9" ht="21.5">
      <c r="A272" s="13" t="s">
        <v>705</v>
      </c>
      <c r="B272" s="13" t="s">
        <v>1828</v>
      </c>
      <c r="C272" s="13" t="s">
        <v>34</v>
      </c>
      <c r="D272" s="13" t="str">
        <f t="shared" si="20"/>
        <v>RES254M - STVA - TN</v>
      </c>
      <c r="E272" s="13" t="str">
        <f>VLOOKUP([1]Customer!C272,'Location Unique Code'!$A$2:$H$113,8,FALSE)</f>
        <v>TN</v>
      </c>
      <c r="F272" s="13" t="str">
        <f>VLOOKUP(C272,'Location Unique Code'!$A$2:$B$113,2,FALSE)</f>
        <v>Tennessee</v>
      </c>
      <c r="G272" s="13" t="s">
        <v>1773</v>
      </c>
      <c r="H272" s="13" t="str">
        <f t="shared" si="21"/>
        <v>Knoxville Utilities Board: RES-Tennessee</v>
      </c>
      <c r="I272" s="25">
        <f>VLOOKUP(H272,SubShare_All!$E$2:$F$698,2,FALSE)</f>
        <v>7.3875142206191194E-2</v>
      </c>
    </row>
    <row r="273" spans="1:9" ht="21.5">
      <c r="A273" s="13" t="s">
        <v>105</v>
      </c>
      <c r="B273" s="13" t="s">
        <v>1212</v>
      </c>
      <c r="C273" s="13" t="s">
        <v>106</v>
      </c>
      <c r="D273" s="13" t="str">
        <f t="shared" si="20"/>
        <v>COM260M - MEMO</v>
      </c>
      <c r="E273" s="13" t="str">
        <f>VLOOKUP([1]Customer!C273,'Location Unique Code'!$A$2:$H$113,8,FALSE)</f>
        <v>MO</v>
      </c>
      <c r="F273" s="13" t="str">
        <f>VLOOKUP(C273,'Location Unique Code'!$A$2:$B$113,2,FALSE)</f>
        <v>Missouri Eastern</v>
      </c>
      <c r="G273" s="13" t="s">
        <v>1175</v>
      </c>
      <c r="H273" s="13" t="str">
        <f t="shared" si="21"/>
        <v>Laclede Gas Co.: COM-Missouri Eastern</v>
      </c>
      <c r="I273" s="25">
        <f>VLOOKUP(H273,SubShare_All!$E$2:$F$698,2,FALSE)</f>
        <v>0.438463498472632</v>
      </c>
    </row>
    <row r="274" spans="1:9" ht="21.5">
      <c r="A274" s="13" t="s">
        <v>706</v>
      </c>
      <c r="B274" s="13" t="s">
        <v>1829</v>
      </c>
      <c r="C274" s="13" t="s">
        <v>106</v>
      </c>
      <c r="D274" s="13" t="str">
        <f t="shared" si="20"/>
        <v>RES260M - MEMO</v>
      </c>
      <c r="E274" s="13" t="str">
        <f>VLOOKUP([1]Customer!C274,'Location Unique Code'!$A$2:$H$113,8,FALSE)</f>
        <v>MO</v>
      </c>
      <c r="F274" s="13" t="str">
        <f>VLOOKUP(C274,'Location Unique Code'!$A$2:$B$113,2,FALSE)</f>
        <v>Missouri Eastern</v>
      </c>
      <c r="G274" s="13" t="s">
        <v>1773</v>
      </c>
      <c r="H274" s="13" t="str">
        <f t="shared" si="21"/>
        <v>Laclede Gas Co.: RES-Missouri Eastern</v>
      </c>
      <c r="I274" s="25">
        <f>VLOOKUP(H274,SubShare_All!$E$2:$F$698,2,FALSE)</f>
        <v>0.48357382447599701</v>
      </c>
    </row>
    <row r="275" spans="1:9" ht="21.5">
      <c r="A275" s="13" t="s">
        <v>387</v>
      </c>
      <c r="B275" s="13" t="s">
        <v>1551</v>
      </c>
      <c r="C275" s="13" t="s">
        <v>1527</v>
      </c>
      <c r="D275" s="13" t="str">
        <f t="shared" si="20"/>
        <v>EXP003M - UK</v>
      </c>
      <c r="E275" s="13" t="str">
        <f>VLOOKUP([1]Customer!C275,'Location Unique Code'!$A$2:$H$113,8,FALSE)</f>
        <v>UK</v>
      </c>
      <c r="F275" s="13" t="str">
        <f>VLOOKUP(C275,'Location Unique Code'!$A$2:$B$113,2,FALSE)</f>
        <v>UK</v>
      </c>
      <c r="G275" s="13" t="s">
        <v>1549</v>
      </c>
      <c r="H275" s="13" t="str">
        <f t="shared" si="21"/>
        <v>Lake Charles LNG Exports-UK</v>
      </c>
      <c r="I275" s="25" t="e">
        <f>VLOOKUP(H275,SubShare_All!$E$2:$F$698,2,FALSE)</f>
        <v>#N/A</v>
      </c>
    </row>
    <row r="276" spans="1:9" ht="31.5">
      <c r="A276" s="13" t="s">
        <v>108</v>
      </c>
      <c r="B276" s="13" t="s">
        <v>1187</v>
      </c>
      <c r="C276" s="13" t="s">
        <v>89</v>
      </c>
      <c r="D276" s="13" t="str">
        <f t="shared" si="20"/>
        <v>COM268M - AZNM - NM</v>
      </c>
      <c r="E276" s="13" t="str">
        <f>VLOOKUP([1]Customer!C276,'Location Unique Code'!$A$2:$H$113,8,FALSE)</f>
        <v>NM</v>
      </c>
      <c r="F276" s="13" t="str">
        <f>VLOOKUP(C276,'Location Unique Code'!$A$2:$B$113,2,FALSE)</f>
        <v>New Mexico</v>
      </c>
      <c r="G276" s="13" t="s">
        <v>1175</v>
      </c>
      <c r="H276" s="13" t="str">
        <f t="shared" si="21"/>
        <v>Las Cruces Municipal Gas: COM-New Mexico</v>
      </c>
      <c r="I276" s="25">
        <f>VLOOKUP(H276,SubShare_All!$E$2:$F$698,2,FALSE)</f>
        <v>3.8069049216558203E-2</v>
      </c>
    </row>
    <row r="277" spans="1:9" ht="21.5">
      <c r="A277" s="13" t="s">
        <v>708</v>
      </c>
      <c r="B277" s="13" t="s">
        <v>1831</v>
      </c>
      <c r="C277" s="13" t="s">
        <v>89</v>
      </c>
      <c r="D277" s="13" t="str">
        <f t="shared" si="20"/>
        <v>RES268M - AZNM - NM</v>
      </c>
      <c r="E277" s="13" t="str">
        <f>VLOOKUP([1]Customer!C277,'Location Unique Code'!$A$2:$H$113,8,FALSE)</f>
        <v>NM</v>
      </c>
      <c r="F277" s="13" t="str">
        <f>VLOOKUP(C277,'Location Unique Code'!$A$2:$B$113,2,FALSE)</f>
        <v>New Mexico</v>
      </c>
      <c r="G277" s="13" t="s">
        <v>1773</v>
      </c>
      <c r="H277" s="13" t="str">
        <f t="shared" si="21"/>
        <v>Las Cruces Municipal Gas: RES-New Mexico</v>
      </c>
      <c r="I277" s="25">
        <f>VLOOKUP(H277,SubShare_All!$E$2:$F$698,2,FALSE)</f>
        <v>2.9297811674268599E-2</v>
      </c>
    </row>
    <row r="278" spans="1:9" ht="31.5">
      <c r="A278" s="13" t="s">
        <v>602</v>
      </c>
      <c r="B278" s="13" t="s">
        <v>1728</v>
      </c>
      <c r="C278" s="13" t="s">
        <v>83</v>
      </c>
      <c r="D278" s="13" t="str">
        <f t="shared" si="20"/>
        <v>MK189M - SOLA</v>
      </c>
      <c r="E278" s="13" t="str">
        <f>VLOOKUP([1]Customer!C278,'Location Unique Code'!$A$2:$H$113,8,FALSE)</f>
        <v>LA</v>
      </c>
      <c r="F278" s="13" t="str">
        <f>VLOOKUP(C278,'Location Unique Code'!$A$2:$B$113,2,FALSE)</f>
        <v>Louisiana Southern</v>
      </c>
      <c r="G278" s="13" t="s">
        <v>1540</v>
      </c>
      <c r="H278" s="13" t="str">
        <f t="shared" si="21"/>
        <v>Louisiana, Entergy, New Orleans: Gas-fired Gen-Louisiana Southern</v>
      </c>
      <c r="I278" s="25" t="e">
        <f>VLOOKUP(H278,SubShare_All!$E$2:$F$698,2,FALSE)</f>
        <v>#N/A</v>
      </c>
    </row>
    <row r="279" spans="1:9" ht="31.5">
      <c r="A279" s="13" t="s">
        <v>597</v>
      </c>
      <c r="B279" s="13" t="s">
        <v>1723</v>
      </c>
      <c r="C279" s="13" t="s">
        <v>15</v>
      </c>
      <c r="D279" s="13" t="str">
        <f t="shared" si="20"/>
        <v>MK169M - ARLM - LA</v>
      </c>
      <c r="E279" s="13" t="str">
        <f>VLOOKUP([1]Customer!C279,'Location Unique Code'!$A$2:$H$113,8,FALSE)</f>
        <v>LA</v>
      </c>
      <c r="F279" s="13" t="str">
        <f>VLOOKUP(C279,'Location Unique Code'!$A$2:$B$113,2,FALSE)</f>
        <v xml:space="preserve">Louisiana Northern </v>
      </c>
      <c r="G279" s="13" t="s">
        <v>1540</v>
      </c>
      <c r="H279" s="13" t="str">
        <f t="shared" si="21"/>
        <v xml:space="preserve">Louisiana, North-Central: Gas-fired Gen-Louisiana Northern </v>
      </c>
      <c r="I279" s="25" t="e">
        <f>VLOOKUP(H279,SubShare_All!$E$2:$F$698,2,FALSE)</f>
        <v>#N/A</v>
      </c>
    </row>
    <row r="280" spans="1:9" ht="31.5">
      <c r="A280" s="13" t="s">
        <v>304</v>
      </c>
      <c r="B280" s="13" t="s">
        <v>1181</v>
      </c>
      <c r="C280" s="13" t="s">
        <v>15</v>
      </c>
      <c r="D280" s="13" t="str">
        <f t="shared" si="20"/>
        <v>COMx52M - ARLM - LA</v>
      </c>
      <c r="E280" s="13" t="str">
        <f>VLOOKUP([1]Customer!C280,'Location Unique Code'!$A$2:$H$113,8,FALSE)</f>
        <v>LA</v>
      </c>
      <c r="F280" s="13" t="str">
        <f>VLOOKUP(C280,'Location Unique Code'!$A$2:$B$113,2,FALSE)</f>
        <v xml:space="preserve">Louisiana Northern </v>
      </c>
      <c r="G280" s="13" t="s">
        <v>1175</v>
      </c>
      <c r="H280" s="13" t="str">
        <f t="shared" si="21"/>
        <v xml:space="preserve">Louisiana, Northern : Other LDC Gas Sales: COM-Louisiana Northern </v>
      </c>
      <c r="I280" s="25">
        <f>VLOOKUP(H280,SubShare_All!$E$2:$F$698,2,FALSE)</f>
        <v>3.5714041710079086E-3</v>
      </c>
    </row>
    <row r="281" spans="1:9" ht="31.5">
      <c r="A281" s="13" t="s">
        <v>852</v>
      </c>
      <c r="B281" s="13" t="s">
        <v>1975</v>
      </c>
      <c r="C281" s="13" t="s">
        <v>15</v>
      </c>
      <c r="D281" s="13" t="str">
        <f t="shared" si="20"/>
        <v>RESx52M - ARLM - LA</v>
      </c>
      <c r="E281" s="13" t="str">
        <f>VLOOKUP([1]Customer!C281,'Location Unique Code'!$A$2:$H$113,8,FALSE)</f>
        <v>LA</v>
      </c>
      <c r="F281" s="13" t="str">
        <f>VLOOKUP(C281,'Location Unique Code'!$A$2:$B$113,2,FALSE)</f>
        <v xml:space="preserve">Louisiana Northern </v>
      </c>
      <c r="G281" s="13" t="s">
        <v>1773</v>
      </c>
      <c r="H281" s="13" t="str">
        <f t="shared" si="21"/>
        <v xml:space="preserve">Louisiana, Northern : Other LDC Gas Sales: RES-Louisiana Northern </v>
      </c>
      <c r="I281" s="25">
        <f>VLOOKUP(H281,SubShare_All!$E$2:$F$698,2,FALSE)</f>
        <v>7.7296145902615021E-3</v>
      </c>
    </row>
    <row r="282" spans="1:9" ht="21.5">
      <c r="A282" s="13" t="s">
        <v>483</v>
      </c>
      <c r="B282" s="13" t="s">
        <v>1615</v>
      </c>
      <c r="C282" s="13" t="s">
        <v>15</v>
      </c>
      <c r="D282" s="13" t="str">
        <f t="shared" si="20"/>
        <v>IND116M - ARLM - LA</v>
      </c>
      <c r="E282" s="13" t="str">
        <f>VLOOKUP([1]Customer!C282,'Location Unique Code'!$A$2:$H$113,8,FALSE)</f>
        <v>LA</v>
      </c>
      <c r="F282" s="13" t="str">
        <f>VLOOKUP(C282,'Location Unique Code'!$A$2:$B$113,2,FALSE)</f>
        <v xml:space="preserve">Louisiana Northern </v>
      </c>
      <c r="G282" s="13" t="s">
        <v>1558</v>
      </c>
      <c r="H282" s="13" t="str">
        <f t="shared" si="21"/>
        <v xml:space="preserve">Louisiana, Northern: Ind Gas Mkt-Louisiana Northern </v>
      </c>
      <c r="I282" s="25">
        <f>VLOOKUP(H282,SubShare_All!$E$2:$F$698,2,FALSE)</f>
        <v>0.22459999999999999</v>
      </c>
    </row>
    <row r="283" spans="1:9" ht="21.5">
      <c r="A283" s="13" t="s">
        <v>920</v>
      </c>
      <c r="B283" s="13" t="s">
        <v>1024</v>
      </c>
      <c r="C283" s="13" t="s">
        <v>15</v>
      </c>
      <c r="D283" s="13" t="str">
        <f t="shared" si="20"/>
        <v>VEH116M - ARLM - LA</v>
      </c>
      <c r="E283" s="13" t="str">
        <f>VLOOKUP([1]Customer!C283,'Location Unique Code'!$A$2:$H$113,8,FALSE)</f>
        <v>LA</v>
      </c>
      <c r="F283" s="13" t="str">
        <f>VLOOKUP(C283,'Location Unique Code'!$A$2:$B$113,2,FALSE)</f>
        <v xml:space="preserve">Louisiana Northern </v>
      </c>
      <c r="G283" s="13" t="s">
        <v>961</v>
      </c>
      <c r="H283" s="13" t="str">
        <f t="shared" si="21"/>
        <v xml:space="preserve">Louisiana, Northern: veh Gas Mkt-Louisiana Northern </v>
      </c>
      <c r="I283" s="25">
        <f>VLOOKUP(H283,SubShare_All!$E$2:$F$698,2,FALSE)</f>
        <v>4.3984644159645496E-3</v>
      </c>
    </row>
    <row r="284" spans="1:9" ht="31.5">
      <c r="A284" s="13" t="s">
        <v>277</v>
      </c>
      <c r="B284" s="13" t="s">
        <v>1334</v>
      </c>
      <c r="C284" s="13" t="s">
        <v>83</v>
      </c>
      <c r="D284" s="13" t="str">
        <f t="shared" si="20"/>
        <v>COMx15M - SOLA</v>
      </c>
      <c r="E284" s="13" t="str">
        <f>VLOOKUP([1]Customer!C284,'Location Unique Code'!$A$2:$H$113,8,FALSE)</f>
        <v>LA</v>
      </c>
      <c r="F284" s="13" t="str">
        <f>VLOOKUP(C284,'Location Unique Code'!$A$2:$B$113,2,FALSE)</f>
        <v>Louisiana Southern</v>
      </c>
      <c r="G284" s="13" t="s">
        <v>1175</v>
      </c>
      <c r="H284" s="13" t="str">
        <f t="shared" si="21"/>
        <v>Louisiana, South: Other LDC Gas Sales: COM-Louisiana Southern</v>
      </c>
      <c r="I284" s="25">
        <f>VLOOKUP(H284,SubShare_All!$E$2:$F$698,2,FALSE)</f>
        <v>0.15189171947523836</v>
      </c>
    </row>
    <row r="285" spans="1:9" ht="31.5">
      <c r="A285" s="13" t="s">
        <v>826</v>
      </c>
      <c r="B285" s="13" t="s">
        <v>1949</v>
      </c>
      <c r="C285" s="13" t="s">
        <v>83</v>
      </c>
      <c r="D285" s="13" t="str">
        <f t="shared" si="20"/>
        <v>RESx15M - SOLA</v>
      </c>
      <c r="E285" s="13" t="str">
        <f>VLOOKUP([1]Customer!C285,'Location Unique Code'!$A$2:$H$113,8,FALSE)</f>
        <v>LA</v>
      </c>
      <c r="F285" s="13" t="str">
        <f>VLOOKUP(C285,'Location Unique Code'!$A$2:$B$113,2,FALSE)</f>
        <v>Louisiana Southern</v>
      </c>
      <c r="G285" s="13" t="s">
        <v>1773</v>
      </c>
      <c r="H285" s="13" t="str">
        <f t="shared" si="21"/>
        <v>Louisiana, South: Other LDC Gas Sales: RES-Louisiana Southern</v>
      </c>
      <c r="I285" s="25">
        <f>VLOOKUP(H285,SubShare_All!$E$2:$F$698,2,FALSE)</f>
        <v>0.13004310912765812</v>
      </c>
    </row>
    <row r="286" spans="1:9" ht="31.5">
      <c r="A286" s="13" t="s">
        <v>487</v>
      </c>
      <c r="B286" s="13" t="s">
        <v>1617</v>
      </c>
      <c r="C286" s="13" t="s">
        <v>83</v>
      </c>
      <c r="D286" s="13" t="str">
        <f t="shared" si="20"/>
        <v>IND120M - SOLA</v>
      </c>
      <c r="E286" s="13" t="str">
        <f>VLOOKUP([1]Customer!C286,'Location Unique Code'!$A$2:$H$113,8,FALSE)</f>
        <v>LA</v>
      </c>
      <c r="F286" s="13" t="str">
        <f>VLOOKUP(C286,'Location Unique Code'!$A$2:$B$113,2,FALSE)</f>
        <v>Louisiana Southern</v>
      </c>
      <c r="G286" s="13" t="s">
        <v>1558</v>
      </c>
      <c r="H286" s="13" t="str">
        <f t="shared" si="21"/>
        <v>Louisiana, Southern: Ind Gas Mkt-Louisiana Southern</v>
      </c>
      <c r="I286" s="25">
        <f>VLOOKUP(H286,SubShare_All!$E$2:$F$698,2,FALSE)</f>
        <v>0.76769999999999983</v>
      </c>
    </row>
    <row r="287" spans="1:9" ht="31.5">
      <c r="A287" s="13" t="s">
        <v>922</v>
      </c>
      <c r="B287" s="13" t="s">
        <v>1026</v>
      </c>
      <c r="C287" s="13" t="s">
        <v>83</v>
      </c>
      <c r="D287" s="13" t="str">
        <f t="shared" si="20"/>
        <v>VEH120M - SOLA</v>
      </c>
      <c r="E287" s="13" t="str">
        <f>VLOOKUP([1]Customer!C287,'Location Unique Code'!$A$2:$H$113,8,FALSE)</f>
        <v>LA</v>
      </c>
      <c r="F287" s="13" t="str">
        <f>VLOOKUP(C287,'Location Unique Code'!$A$2:$B$113,2,FALSE)</f>
        <v>Louisiana Southern</v>
      </c>
      <c r="G287" s="13" t="s">
        <v>961</v>
      </c>
      <c r="H287" s="13" t="str">
        <f t="shared" si="21"/>
        <v>Louisiana, Southern: veh Gas Mkt-Louisiana Southern</v>
      </c>
      <c r="I287" s="25">
        <f>VLOOKUP(H287,SubShare_All!$E$2:$F$698,2,FALSE)</f>
        <v>0.77946563269574198</v>
      </c>
    </row>
    <row r="288" spans="1:9" ht="31.5">
      <c r="A288" s="13" t="s">
        <v>305</v>
      </c>
      <c r="B288" s="13" t="s">
        <v>1343</v>
      </c>
      <c r="C288" s="13" t="s">
        <v>75</v>
      </c>
      <c r="D288" s="13" t="str">
        <f t="shared" si="20"/>
        <v>COMx53M - SPPW - LA</v>
      </c>
      <c r="E288" s="13" t="str">
        <f>VLOOKUP([1]Customer!C288,'Location Unique Code'!$A$2:$H$113,8,FALSE)</f>
        <v>LA</v>
      </c>
      <c r="F288" s="13" t="str">
        <f>VLOOKUP(C288,'Location Unique Code'!$A$2:$B$113,2,FALSE)</f>
        <v xml:space="preserve">Louisiana Western </v>
      </c>
      <c r="G288" s="13" t="s">
        <v>1175</v>
      </c>
      <c r="H288" s="13" t="str">
        <f t="shared" si="21"/>
        <v xml:space="preserve">Louisiana, Western : Other LDC Gas Sales: COM-Louisiana Western </v>
      </c>
      <c r="I288" s="25">
        <f>VLOOKUP(H288,SubShare_All!$E$2:$F$698,2,FALSE)</f>
        <v>2.4379610077559288E-2</v>
      </c>
    </row>
    <row r="289" spans="1:9" ht="31.5">
      <c r="A289" s="13" t="s">
        <v>853</v>
      </c>
      <c r="B289" s="13" t="s">
        <v>1976</v>
      </c>
      <c r="C289" s="13" t="s">
        <v>75</v>
      </c>
      <c r="D289" s="13" t="str">
        <f t="shared" si="20"/>
        <v>RESx53M - SPPW - LA</v>
      </c>
      <c r="E289" s="13" t="str">
        <f>VLOOKUP([1]Customer!C289,'Location Unique Code'!$A$2:$H$113,8,FALSE)</f>
        <v>LA</v>
      </c>
      <c r="F289" s="13" t="str">
        <f>VLOOKUP(C289,'Location Unique Code'!$A$2:$B$113,2,FALSE)</f>
        <v xml:space="preserve">Louisiana Western </v>
      </c>
      <c r="G289" s="13" t="s">
        <v>1773</v>
      </c>
      <c r="H289" s="13" t="str">
        <f t="shared" si="21"/>
        <v xml:space="preserve">Louisiana, Western : Other LDC Gas Sales: RES-Louisiana Western </v>
      </c>
      <c r="I289" s="25">
        <f>VLOOKUP(H289,SubShare_All!$E$2:$F$698,2,FALSE)</f>
        <v>3.4859037239153526E-2</v>
      </c>
    </row>
    <row r="290" spans="1:9" ht="21.5">
      <c r="A290" s="13" t="s">
        <v>491</v>
      </c>
      <c r="B290" s="13" t="s">
        <v>1620</v>
      </c>
      <c r="C290" s="13" t="s">
        <v>75</v>
      </c>
      <c r="D290" s="13" t="str">
        <f t="shared" si="20"/>
        <v>IND124M - SPPW - LA</v>
      </c>
      <c r="E290" s="13" t="str">
        <f>VLOOKUP([1]Customer!C290,'Location Unique Code'!$A$2:$H$113,8,FALSE)</f>
        <v>LA</v>
      </c>
      <c r="F290" s="13" t="str">
        <f>VLOOKUP(C290,'Location Unique Code'!$A$2:$B$113,2,FALSE)</f>
        <v xml:space="preserve">Louisiana Western </v>
      </c>
      <c r="G290" s="13" t="s">
        <v>1558</v>
      </c>
      <c r="H290" s="13" t="str">
        <f t="shared" si="21"/>
        <v xml:space="preserve">Louisiana, Western: Ind Gas Mkt-Louisiana Western </v>
      </c>
      <c r="I290" s="25">
        <f>VLOOKUP(H290,SubShare_All!$E$2:$F$698,2,FALSE)</f>
        <v>7.7000000000000002E-3</v>
      </c>
    </row>
    <row r="291" spans="1:9" ht="21.5">
      <c r="A291" s="13" t="s">
        <v>925</v>
      </c>
      <c r="B291" s="13" t="s">
        <v>1028</v>
      </c>
      <c r="C291" s="13" t="s">
        <v>75</v>
      </c>
      <c r="D291" s="13" t="str">
        <f t="shared" si="20"/>
        <v>VEH124M - SPPW - LA</v>
      </c>
      <c r="E291" s="13" t="str">
        <f>VLOOKUP([1]Customer!C291,'Location Unique Code'!$A$2:$H$113,8,FALSE)</f>
        <v>LA</v>
      </c>
      <c r="F291" s="13" t="str">
        <f>VLOOKUP(C291,'Location Unique Code'!$A$2:$B$113,2,FALSE)</f>
        <v xml:space="preserve">Louisiana Western </v>
      </c>
      <c r="G291" s="13" t="s">
        <v>961</v>
      </c>
      <c r="H291" s="13" t="str">
        <f t="shared" si="21"/>
        <v xml:space="preserve">Louisiana, Western: veh Gas Mkt-Louisiana Western </v>
      </c>
      <c r="I291" s="25">
        <f>VLOOKUP(H291,SubShare_All!$E$2:$F$698,2,FALSE)</f>
        <v>0.21613590288829401</v>
      </c>
    </row>
    <row r="292" spans="1:9" ht="31.5">
      <c r="A292" s="13" t="s">
        <v>112</v>
      </c>
      <c r="B292" s="13" t="s">
        <v>1330</v>
      </c>
      <c r="C292" s="13" t="s">
        <v>54</v>
      </c>
      <c r="D292" s="13" t="str">
        <f t="shared" si="20"/>
        <v>COM292M - SOKY</v>
      </c>
      <c r="E292" s="13" t="str">
        <f>VLOOKUP([1]Customer!C292,'Location Unique Code'!$A$2:$H$113,8,FALSE)</f>
        <v>KY</v>
      </c>
      <c r="F292" s="13" t="str">
        <f>VLOOKUP(C292,'Location Unique Code'!$A$2:$B$113,2,FALSE)</f>
        <v>Kentucky</v>
      </c>
      <c r="G292" s="13" t="s">
        <v>1175</v>
      </c>
      <c r="H292" s="13" t="str">
        <f t="shared" si="21"/>
        <v>Louisville Gas &amp; Electric Company: COM-Kentucky</v>
      </c>
      <c r="I292" s="25">
        <f>VLOOKUP(H292,SubShare_All!$E$2:$F$698,2,FALSE)</f>
        <v>0.35089418402049</v>
      </c>
    </row>
    <row r="293" spans="1:9" ht="31.5">
      <c r="A293" s="13" t="s">
        <v>711</v>
      </c>
      <c r="B293" s="13" t="s">
        <v>1834</v>
      </c>
      <c r="C293" s="13" t="s">
        <v>54</v>
      </c>
      <c r="D293" s="13" t="str">
        <f t="shared" si="20"/>
        <v>RES292M - SOKY</v>
      </c>
      <c r="E293" s="13" t="str">
        <f>VLOOKUP([1]Customer!C293,'Location Unique Code'!$A$2:$H$113,8,FALSE)</f>
        <v>KY</v>
      </c>
      <c r="F293" s="13" t="str">
        <f>VLOOKUP(C293,'Location Unique Code'!$A$2:$B$113,2,FALSE)</f>
        <v>Kentucky</v>
      </c>
      <c r="G293" s="13" t="s">
        <v>1773</v>
      </c>
      <c r="H293" s="13" t="str">
        <f t="shared" si="21"/>
        <v>Louisville Gas &amp; Electric Company: RES-Kentucky</v>
      </c>
      <c r="I293" s="25">
        <f>VLOOKUP(H293,SubShare_All!$E$2:$F$698,2,FALSE)</f>
        <v>0.37603257318993899</v>
      </c>
    </row>
    <row r="294" spans="1:9" ht="21.5">
      <c r="A294" s="13" t="s">
        <v>113</v>
      </c>
      <c r="B294" s="13" t="s">
        <v>1383</v>
      </c>
      <c r="C294" s="13" t="s">
        <v>114</v>
      </c>
      <c r="D294" s="13" t="str">
        <f t="shared" si="20"/>
        <v>COM294M - WUMS - WI</v>
      </c>
      <c r="E294" s="13" t="str">
        <f>VLOOKUP([1]Customer!C294,'Location Unique Code'!$A$2:$H$113,8,FALSE)</f>
        <v>WI</v>
      </c>
      <c r="F294" s="13" t="str">
        <f>VLOOKUP(C294,'Location Unique Code'!$A$2:$B$113,2,FALSE)</f>
        <v>Wisconsin Eastern (RFC)</v>
      </c>
      <c r="G294" s="13" t="s">
        <v>1175</v>
      </c>
      <c r="H294" s="13" t="str">
        <f t="shared" si="21"/>
        <v>Madison Gas &amp; Electric Co.: COM-Wisconsin Eastern (RFC)</v>
      </c>
      <c r="I294" s="25">
        <f>VLOOKUP(H294,SubShare_All!$E$2:$F$698,2,FALSE)</f>
        <v>0.131479047359918</v>
      </c>
    </row>
    <row r="295" spans="1:9" ht="21.5">
      <c r="A295" s="13" t="s">
        <v>712</v>
      </c>
      <c r="B295" s="13" t="s">
        <v>1835</v>
      </c>
      <c r="C295" s="13" t="s">
        <v>114</v>
      </c>
      <c r="D295" s="13" t="str">
        <f t="shared" si="20"/>
        <v>RES294M - WUMS - WI</v>
      </c>
      <c r="E295" s="13" t="str">
        <f>VLOOKUP([1]Customer!C295,'Location Unique Code'!$A$2:$H$113,8,FALSE)</f>
        <v>WI</v>
      </c>
      <c r="F295" s="13" t="str">
        <f>VLOOKUP(C295,'Location Unique Code'!$A$2:$B$113,2,FALSE)</f>
        <v>Wisconsin Eastern (RFC)</v>
      </c>
      <c r="G295" s="13" t="s">
        <v>1773</v>
      </c>
      <c r="H295" s="13" t="str">
        <f t="shared" si="21"/>
        <v>Madison Gas &amp; Electric Co.: RES-Wisconsin Eastern (RFC)</v>
      </c>
      <c r="I295" s="25">
        <f>VLOOKUP(H295,SubShare_All!$E$2:$F$698,2,FALSE)</f>
        <v>8.0917769552039304E-2</v>
      </c>
    </row>
    <row r="296" spans="1:9" ht="21.5">
      <c r="A296" s="13" t="s">
        <v>578</v>
      </c>
      <c r="B296" s="13" t="s">
        <v>1704</v>
      </c>
      <c r="C296" s="13" t="s">
        <v>279</v>
      </c>
      <c r="D296" s="13" t="str">
        <f t="shared" si="20"/>
        <v>MK125M - NENE - ME</v>
      </c>
      <c r="E296" s="13" t="str">
        <f>VLOOKUP([1]Customer!C296,'Location Unique Code'!$A$2:$H$113,8,FALSE)</f>
        <v>ME</v>
      </c>
      <c r="F296" s="13" t="str">
        <f>VLOOKUP(C296,'Location Unique Code'!$A$2:$B$113,2,FALSE)</f>
        <v>Maine</v>
      </c>
      <c r="G296" s="13" t="s">
        <v>1540</v>
      </c>
      <c r="H296" s="13" t="str">
        <f t="shared" si="21"/>
        <v>Maine: Gas-fired Gen-Maine</v>
      </c>
      <c r="I296" s="25" t="e">
        <f>VLOOKUP(H296,SubShare_All!$E$2:$F$698,2,FALSE)</f>
        <v>#N/A</v>
      </c>
    </row>
    <row r="297" spans="1:9" ht="21.5">
      <c r="A297" s="13" t="s">
        <v>455</v>
      </c>
      <c r="B297" s="13" t="s">
        <v>1592</v>
      </c>
      <c r="C297" s="13" t="s">
        <v>279</v>
      </c>
      <c r="D297" s="13" t="str">
        <f t="shared" si="20"/>
        <v>IND070M - NENE - ME</v>
      </c>
      <c r="E297" s="13" t="str">
        <f>VLOOKUP([1]Customer!C297,'Location Unique Code'!$A$2:$H$113,8,FALSE)</f>
        <v>ME</v>
      </c>
      <c r="F297" s="13" t="str">
        <f>VLOOKUP(C297,'Location Unique Code'!$A$2:$B$113,2,FALSE)</f>
        <v>Maine</v>
      </c>
      <c r="G297" s="13" t="s">
        <v>1558</v>
      </c>
      <c r="H297" s="13" t="str">
        <f t="shared" si="21"/>
        <v>Maine: Ind Gas Mkt-Maine</v>
      </c>
      <c r="I297" s="25">
        <f>VLOOKUP(H297,SubShare_All!$E$2:$F$698,2,FALSE)</f>
        <v>1</v>
      </c>
    </row>
    <row r="298" spans="1:9" ht="21.5">
      <c r="A298" s="13" t="s">
        <v>306</v>
      </c>
      <c r="B298" s="13" t="s">
        <v>1254</v>
      </c>
      <c r="C298" s="13" t="s">
        <v>279</v>
      </c>
      <c r="D298" s="13" t="str">
        <f t="shared" si="20"/>
        <v>COMx54M - NENE - ME</v>
      </c>
      <c r="E298" s="13" t="str">
        <f>VLOOKUP([1]Customer!C298,'Location Unique Code'!$A$2:$H$113,8,FALSE)</f>
        <v>ME</v>
      </c>
      <c r="F298" s="13" t="str">
        <f>VLOOKUP(C298,'Location Unique Code'!$A$2:$B$113,2,FALSE)</f>
        <v>Maine</v>
      </c>
      <c r="G298" s="13" t="s">
        <v>1175</v>
      </c>
      <c r="H298" s="13" t="str">
        <f t="shared" si="21"/>
        <v>Maine: Other LDC Gas Sales: COM-Maine</v>
      </c>
      <c r="I298" s="25">
        <f>VLOOKUP(H298,SubShare_All!$E$2:$F$698,2,FALSE)</f>
        <v>0.22106961944394399</v>
      </c>
    </row>
    <row r="299" spans="1:9" ht="21.5">
      <c r="A299" s="13" t="s">
        <v>854</v>
      </c>
      <c r="B299" s="13" t="s">
        <v>1977</v>
      </c>
      <c r="C299" s="13" t="s">
        <v>279</v>
      </c>
      <c r="D299" s="13" t="str">
        <f t="shared" si="20"/>
        <v>RESx54M - NENE - ME</v>
      </c>
      <c r="E299" s="13" t="str">
        <f>VLOOKUP([1]Customer!C299,'Location Unique Code'!$A$2:$H$113,8,FALSE)</f>
        <v>ME</v>
      </c>
      <c r="F299" s="13" t="str">
        <f>VLOOKUP(C299,'Location Unique Code'!$A$2:$B$113,2,FALSE)</f>
        <v>Maine</v>
      </c>
      <c r="G299" s="13" t="s">
        <v>1773</v>
      </c>
      <c r="H299" s="13" t="str">
        <f t="shared" si="21"/>
        <v>Maine: Other LDC Gas Sales: RES-Maine</v>
      </c>
      <c r="I299" s="25">
        <f>VLOOKUP(H299,SubShare_All!$E$2:$F$698,2,FALSE)</f>
        <v>0.12824489936789599</v>
      </c>
    </row>
    <row r="300" spans="1:9" ht="21.5">
      <c r="A300" s="13" t="s">
        <v>900</v>
      </c>
      <c r="B300" s="13" t="s">
        <v>1031</v>
      </c>
      <c r="C300" s="13" t="s">
        <v>279</v>
      </c>
      <c r="D300" s="13" t="str">
        <f t="shared" si="20"/>
        <v>VEH070M - NENE - ME</v>
      </c>
      <c r="E300" s="13" t="str">
        <f>VLOOKUP([1]Customer!C300,'Location Unique Code'!$A$2:$H$113,8,FALSE)</f>
        <v>ME</v>
      </c>
      <c r="F300" s="13" t="str">
        <f>VLOOKUP(C300,'Location Unique Code'!$A$2:$B$113,2,FALSE)</f>
        <v>Maine</v>
      </c>
      <c r="G300" s="13" t="s">
        <v>961</v>
      </c>
      <c r="H300" s="13" t="str">
        <f t="shared" si="21"/>
        <v>Maine: veh Gas Mkt-Maine</v>
      </c>
      <c r="I300" s="25">
        <f>VLOOKUP(H300,SubShare_All!$E$2:$F$698,2,FALSE)</f>
        <v>1</v>
      </c>
    </row>
    <row r="301" spans="1:9" ht="21.5">
      <c r="A301" s="13" t="s">
        <v>566</v>
      </c>
      <c r="B301" s="13" t="s">
        <v>1690</v>
      </c>
      <c r="C301" s="13" t="s">
        <v>238</v>
      </c>
      <c r="D301" s="13" t="str">
        <f t="shared" si="20"/>
        <v>MK097M - MMTB</v>
      </c>
      <c r="E301" s="13" t="str">
        <f>VLOOKUP([1]Customer!C301,'Location Unique Code'!$A$2:$H$113,8,FALSE)</f>
        <v>MB</v>
      </c>
      <c r="F301" s="13" t="str">
        <f>VLOOKUP(C301,'Location Unique Code'!$A$2:$B$113,2,FALSE)</f>
        <v>Manitoba</v>
      </c>
      <c r="G301" s="13" t="s">
        <v>1540</v>
      </c>
      <c r="H301" s="13" t="str">
        <f t="shared" si="21"/>
        <v>Manitoba Hydro: Gas-fired Gen-Manitoba</v>
      </c>
      <c r="I301" s="25" t="e">
        <f>VLOOKUP(H301,SubShare_All!$E$2:$F$698,2,FALSE)</f>
        <v>#N/A</v>
      </c>
    </row>
    <row r="302" spans="1:9" ht="21.5">
      <c r="A302" s="13" t="s">
        <v>443</v>
      </c>
      <c r="B302" s="13" t="s">
        <v>1580</v>
      </c>
      <c r="C302" s="13" t="s">
        <v>238</v>
      </c>
      <c r="D302" s="13" t="str">
        <f t="shared" si="20"/>
        <v>IND046M - MMTB</v>
      </c>
      <c r="E302" s="13" t="str">
        <f>VLOOKUP([1]Customer!C302,'Location Unique Code'!$A$2:$H$113,8,FALSE)</f>
        <v>MB</v>
      </c>
      <c r="F302" s="13" t="str">
        <f>VLOOKUP(C302,'Location Unique Code'!$A$2:$B$113,2,FALSE)</f>
        <v>Manitoba</v>
      </c>
      <c r="G302" s="13" t="s">
        <v>1558</v>
      </c>
      <c r="H302" s="13" t="str">
        <f t="shared" si="21"/>
        <v>Manitoba: Ind Gas Mkt-Manitoba</v>
      </c>
      <c r="I302" s="25">
        <f>VLOOKUP(H302,SubShare_All!$E$2:$F$698,2,FALSE)</f>
        <v>1</v>
      </c>
    </row>
    <row r="303" spans="1:9" ht="31.5">
      <c r="A303" s="13" t="s">
        <v>237</v>
      </c>
      <c r="B303" s="13" t="s">
        <v>1229</v>
      </c>
      <c r="C303" s="13" t="s">
        <v>238</v>
      </c>
      <c r="D303" s="13" t="str">
        <f t="shared" si="20"/>
        <v>COMC046M - MMTB</v>
      </c>
      <c r="E303" s="13" t="str">
        <f>VLOOKUP([1]Customer!C303,'Location Unique Code'!$A$2:$H$113,8,FALSE)</f>
        <v>MB</v>
      </c>
      <c r="F303" s="13" t="str">
        <f>VLOOKUP(C303,'Location Unique Code'!$A$2:$B$113,2,FALSE)</f>
        <v>Manitoba</v>
      </c>
      <c r="G303" s="13" t="s">
        <v>1175</v>
      </c>
      <c r="H303" s="13" t="str">
        <f t="shared" si="21"/>
        <v>Manitoba: Other LDC Gas Sales: COM-Manitoba</v>
      </c>
      <c r="I303" s="25">
        <f>VLOOKUP(H303,SubShare_All!$E$2:$F$698,2,FALSE)</f>
        <v>1</v>
      </c>
    </row>
    <row r="304" spans="1:9" ht="31.5">
      <c r="A304" s="13" t="s">
        <v>801</v>
      </c>
      <c r="B304" s="13" t="s">
        <v>1924</v>
      </c>
      <c r="C304" s="13" t="s">
        <v>238</v>
      </c>
      <c r="D304" s="13" t="str">
        <f t="shared" si="20"/>
        <v>RESC046M - MMTB</v>
      </c>
      <c r="E304" s="13" t="str">
        <f>VLOOKUP([1]Customer!C304,'Location Unique Code'!$A$2:$H$113,8,FALSE)</f>
        <v>MB</v>
      </c>
      <c r="F304" s="13" t="str">
        <f>VLOOKUP(C304,'Location Unique Code'!$A$2:$B$113,2,FALSE)</f>
        <v>Manitoba</v>
      </c>
      <c r="G304" s="13" t="s">
        <v>1773</v>
      </c>
      <c r="H304" s="13" t="str">
        <f t="shared" si="21"/>
        <v>Manitoba: Other LDC Gas Sales: RES-Manitoba</v>
      </c>
      <c r="I304" s="25">
        <f>VLOOKUP(H304,SubShare_All!$E$2:$F$698,2,FALSE)</f>
        <v>1</v>
      </c>
    </row>
    <row r="305" spans="1:9" ht="21.5">
      <c r="A305" s="13" t="s">
        <v>554</v>
      </c>
      <c r="B305" s="13" t="s">
        <v>1678</v>
      </c>
      <c r="C305" s="13" t="s">
        <v>22</v>
      </c>
      <c r="D305" s="13" t="str">
        <f t="shared" si="20"/>
        <v>MK062M - PJMS - MD</v>
      </c>
      <c r="E305" s="13" t="str">
        <f>VLOOKUP([1]Customer!C305,'Location Unique Code'!$A$2:$H$113,8,FALSE)</f>
        <v>MD</v>
      </c>
      <c r="F305" s="13" t="str">
        <f>VLOOKUP(C305,'Location Unique Code'!$A$2:$B$113,2,FALSE)</f>
        <v>Maryland Eastern</v>
      </c>
      <c r="G305" s="13" t="s">
        <v>1540</v>
      </c>
      <c r="H305" s="13" t="str">
        <f t="shared" si="21"/>
        <v>Maryland, Baltimore G&amp;E: Gas-fired Gen-Maryland Eastern</v>
      </c>
      <c r="I305" s="25" t="e">
        <f>VLOOKUP(H305,SubShare_All!$E$2:$F$698,2,FALSE)</f>
        <v>#N/A</v>
      </c>
    </row>
    <row r="306" spans="1:9" ht="21.5">
      <c r="A306" s="13" t="s">
        <v>424</v>
      </c>
      <c r="B306" s="13" t="s">
        <v>1561</v>
      </c>
      <c r="C306" s="13" t="s">
        <v>22</v>
      </c>
      <c r="D306" s="13" t="str">
        <f t="shared" si="20"/>
        <v>IND006M - PJMS - MD</v>
      </c>
      <c r="E306" s="13" t="str">
        <f>VLOOKUP([1]Customer!C306,'Location Unique Code'!$A$2:$H$113,8,FALSE)</f>
        <v>MD</v>
      </c>
      <c r="F306" s="13" t="str">
        <f>VLOOKUP(C306,'Location Unique Code'!$A$2:$B$113,2,FALSE)</f>
        <v>Maryland Eastern</v>
      </c>
      <c r="G306" s="13" t="s">
        <v>1558</v>
      </c>
      <c r="H306" s="13" t="str">
        <f t="shared" si="21"/>
        <v>Maryland, Eastern: Ind Gas Mkt-Maryland Eastern</v>
      </c>
      <c r="I306" s="25">
        <f>VLOOKUP(H306,SubShare_All!$E$2:$F$698,2,FALSE)</f>
        <v>0.99680000000000002</v>
      </c>
    </row>
    <row r="307" spans="1:9" ht="21.5">
      <c r="A307" s="13" t="s">
        <v>871</v>
      </c>
      <c r="B307" s="13" t="s">
        <v>1034</v>
      </c>
      <c r="C307" s="13" t="s">
        <v>22</v>
      </c>
      <c r="D307" s="13" t="str">
        <f t="shared" si="20"/>
        <v>VEH006M - PJMS - MD</v>
      </c>
      <c r="E307" s="13" t="str">
        <f>VLOOKUP([1]Customer!C307,'Location Unique Code'!$A$2:$H$113,8,FALSE)</f>
        <v>MD</v>
      </c>
      <c r="F307" s="13" t="str">
        <f>VLOOKUP(C307,'Location Unique Code'!$A$2:$B$113,2,FALSE)</f>
        <v>Maryland Eastern</v>
      </c>
      <c r="G307" s="13" t="s">
        <v>961</v>
      </c>
      <c r="H307" s="13" t="str">
        <f t="shared" si="21"/>
        <v>Maryland, Eastern: veh Gas Mkt-Maryland Eastern</v>
      </c>
      <c r="I307" s="25">
        <f>VLOOKUP(H307,SubShare_All!$E$2:$F$698,2,FALSE)</f>
        <v>0.99</v>
      </c>
    </row>
    <row r="308" spans="1:9" ht="21.5">
      <c r="A308" s="13" t="s">
        <v>555</v>
      </c>
      <c r="B308" s="13" t="s">
        <v>1679</v>
      </c>
      <c r="C308" s="13" t="s">
        <v>22</v>
      </c>
      <c r="D308" s="13" t="str">
        <f t="shared" si="20"/>
        <v>MK064M - PJMS - MD</v>
      </c>
      <c r="E308" s="13" t="str">
        <f>VLOOKUP([1]Customer!C308,'Location Unique Code'!$A$2:$H$113,8,FALSE)</f>
        <v>MD</v>
      </c>
      <c r="F308" s="13" t="str">
        <f>VLOOKUP(C308,'Location Unique Code'!$A$2:$B$113,2,FALSE)</f>
        <v>Maryland Eastern</v>
      </c>
      <c r="G308" s="13" t="s">
        <v>1540</v>
      </c>
      <c r="H308" s="13" t="str">
        <f t="shared" si="21"/>
        <v>Maryland, Other: Gas-fired Gen-Maryland Eastern</v>
      </c>
      <c r="I308" s="25" t="e">
        <f>VLOOKUP(H308,SubShare_All!$E$2:$F$698,2,FALSE)</f>
        <v>#N/A</v>
      </c>
    </row>
    <row r="309" spans="1:9" ht="21.5">
      <c r="A309" s="13" t="s">
        <v>433</v>
      </c>
      <c r="B309" s="13" t="s">
        <v>1570</v>
      </c>
      <c r="C309" s="13" t="s">
        <v>80</v>
      </c>
      <c r="D309" s="13" t="str">
        <f t="shared" si="20"/>
        <v>IND024M - SECR - MD</v>
      </c>
      <c r="E309" s="13" t="str">
        <f>VLOOKUP([1]Customer!C309,'Location Unique Code'!$A$2:$H$113,8,FALSE)</f>
        <v>MD</v>
      </c>
      <c r="F309" s="13" t="str">
        <f>VLOOKUP(C309,'Location Unique Code'!$A$2:$B$113,2,FALSE)</f>
        <v>Maryland Western</v>
      </c>
      <c r="G309" s="13" t="s">
        <v>1558</v>
      </c>
      <c r="H309" s="13" t="str">
        <f t="shared" si="21"/>
        <v>Maryland, Western: Ind Gas Mkt-Maryland Western</v>
      </c>
      <c r="I309" s="25">
        <f>VLOOKUP(H309,SubShare_All!$E$2:$F$698,2,FALSE)</f>
        <v>3.2000000000000002E-3</v>
      </c>
    </row>
    <row r="310" spans="1:9" ht="21.5">
      <c r="A310" s="13" t="s">
        <v>880</v>
      </c>
      <c r="B310" s="13" t="s">
        <v>1036</v>
      </c>
      <c r="C310" s="13" t="s">
        <v>80</v>
      </c>
      <c r="D310" s="13" t="str">
        <f t="shared" si="20"/>
        <v>VEH024M - SECR - MD</v>
      </c>
      <c r="E310" s="13" t="str">
        <f>VLOOKUP([1]Customer!C310,'Location Unique Code'!$A$2:$H$113,8,FALSE)</f>
        <v>MD</v>
      </c>
      <c r="F310" s="13" t="str">
        <f>VLOOKUP(C310,'Location Unique Code'!$A$2:$B$113,2,FALSE)</f>
        <v>Maryland Western</v>
      </c>
      <c r="G310" s="13" t="s">
        <v>961</v>
      </c>
      <c r="H310" s="13" t="str">
        <f t="shared" si="21"/>
        <v>Maryland, Western: veh Gas Mkt-Maryland Western</v>
      </c>
      <c r="I310" s="25">
        <f>VLOOKUP(H310,SubShare_All!$E$2:$F$698,2,FALSE)</f>
        <v>0.01</v>
      </c>
    </row>
    <row r="311" spans="1:9" ht="31.5">
      <c r="A311" s="13" t="s">
        <v>271</v>
      </c>
      <c r="B311" s="13" t="s">
        <v>1301</v>
      </c>
      <c r="C311" s="13" t="s">
        <v>22</v>
      </c>
      <c r="D311" s="13" t="str">
        <f t="shared" si="20"/>
        <v>COMx07M - PJMS - MD</v>
      </c>
      <c r="E311" s="13" t="str">
        <f>VLOOKUP([1]Customer!C311,'Location Unique Code'!$A$2:$H$113,8,FALSE)</f>
        <v>MD</v>
      </c>
      <c r="F311" s="13" t="str">
        <f>VLOOKUP(C311,'Location Unique Code'!$A$2:$B$113,2,FALSE)</f>
        <v>Maryland Eastern</v>
      </c>
      <c r="G311" s="13" t="s">
        <v>1175</v>
      </c>
      <c r="H311" s="13" t="str">
        <f t="shared" si="21"/>
        <v>Maryland: Other LDC Gas Sales: COM-Maryland Eastern</v>
      </c>
      <c r="I311" s="25">
        <f>VLOOKUP(H311,SubShare_All!$E$2:$F$698,2,FALSE)</f>
        <v>1.7484884149497799E-2</v>
      </c>
    </row>
    <row r="312" spans="1:9" ht="31.5">
      <c r="A312" s="13" t="s">
        <v>820</v>
      </c>
      <c r="B312" s="13" t="s">
        <v>1943</v>
      </c>
      <c r="C312" s="13" t="s">
        <v>22</v>
      </c>
      <c r="D312" s="13" t="str">
        <f t="shared" si="20"/>
        <v>RESx07M - PJMS - MD</v>
      </c>
      <c r="E312" s="13" t="str">
        <f>VLOOKUP([1]Customer!C312,'Location Unique Code'!$A$2:$H$113,8,FALSE)</f>
        <v>MD</v>
      </c>
      <c r="F312" s="13" t="str">
        <f>VLOOKUP(C312,'Location Unique Code'!$A$2:$B$113,2,FALSE)</f>
        <v>Maryland Eastern</v>
      </c>
      <c r="G312" s="13" t="s">
        <v>1773</v>
      </c>
      <c r="H312" s="13" t="str">
        <f t="shared" si="21"/>
        <v>Maryland: Other LDC Gas Sales: RES-Maryland Eastern</v>
      </c>
      <c r="I312" s="25">
        <f>VLOOKUP(H312,SubShare_All!$E$2:$F$698,2,FALSE)</f>
        <v>1.33483230487184E-2</v>
      </c>
    </row>
    <row r="313" spans="1:9" ht="31.5">
      <c r="A313" s="13" t="s">
        <v>577</v>
      </c>
      <c r="B313" s="13" t="s">
        <v>1703</v>
      </c>
      <c r="C313" s="13" t="s">
        <v>26</v>
      </c>
      <c r="D313" s="13" t="str">
        <f t="shared" si="20"/>
        <v>MK124M - NENE - MA</v>
      </c>
      <c r="E313" s="13" t="str">
        <f>VLOOKUP([1]Customer!C313,'Location Unique Code'!$A$2:$H$113,8,FALSE)</f>
        <v>MA</v>
      </c>
      <c r="F313" s="13" t="str">
        <f>VLOOKUP(C313,'Location Unique Code'!$A$2:$B$113,2,FALSE)</f>
        <v>Massachusetts Eastern</v>
      </c>
      <c r="G313" s="13" t="s">
        <v>1540</v>
      </c>
      <c r="H313" s="13" t="str">
        <f t="shared" si="21"/>
        <v>Massachusetts,  BECO: Gas-fired Gen-Massachusetts Eastern</v>
      </c>
      <c r="I313" s="25" t="e">
        <f>VLOOKUP(H313,SubShare_All!$E$2:$F$698,2,FALSE)</f>
        <v>#N/A</v>
      </c>
    </row>
    <row r="314" spans="1:9" ht="31.5">
      <c r="A314" s="13" t="s">
        <v>453</v>
      </c>
      <c r="B314" s="13" t="s">
        <v>1590</v>
      </c>
      <c r="C314" s="13" t="s">
        <v>26</v>
      </c>
      <c r="D314" s="13" t="str">
        <f t="shared" si="20"/>
        <v>IND066M - NENE - MA</v>
      </c>
      <c r="E314" s="13" t="str">
        <f>VLOOKUP([1]Customer!C314,'Location Unique Code'!$A$2:$H$113,8,FALSE)</f>
        <v>MA</v>
      </c>
      <c r="F314" s="13" t="str">
        <f>VLOOKUP(C314,'Location Unique Code'!$A$2:$B$113,2,FALSE)</f>
        <v>Massachusetts Eastern</v>
      </c>
      <c r="G314" s="13" t="s">
        <v>1558</v>
      </c>
      <c r="H314" s="13" t="str">
        <f t="shared" si="21"/>
        <v>Massachusetts, Eastern: Ind Gas Mkt-Massachusetts Eastern</v>
      </c>
      <c r="I314" s="25">
        <f>VLOOKUP(H314,SubShare_All!$E$2:$F$698,2,FALSE)</f>
        <v>0.8621000000000002</v>
      </c>
    </row>
    <row r="315" spans="1:9" ht="31.5">
      <c r="A315" s="13" t="s">
        <v>298</v>
      </c>
      <c r="B315" s="13" t="s">
        <v>1252</v>
      </c>
      <c r="C315" s="13" t="s">
        <v>26</v>
      </c>
      <c r="D315" s="13" t="str">
        <f t="shared" si="20"/>
        <v>COMx42M - NENE - MA</v>
      </c>
      <c r="E315" s="13" t="str">
        <f>VLOOKUP([1]Customer!C315,'Location Unique Code'!$A$2:$H$113,8,FALSE)</f>
        <v>MA</v>
      </c>
      <c r="F315" s="13" t="str">
        <f>VLOOKUP(C315,'Location Unique Code'!$A$2:$B$113,2,FALSE)</f>
        <v>Massachusetts Eastern</v>
      </c>
      <c r="G315" s="13" t="s">
        <v>1175</v>
      </c>
      <c r="H315" s="13" t="str">
        <f t="shared" si="21"/>
        <v>Massachusetts, Eastern: Other LDC Gas Sales: COM-Massachusetts Eastern</v>
      </c>
      <c r="I315" s="25">
        <f>VLOOKUP(H315,SubShare_All!$E$2:$F$698,2,FALSE)</f>
        <v>7.5079767321633961E-2</v>
      </c>
    </row>
    <row r="316" spans="1:9" ht="31.5">
      <c r="A316" s="13" t="s">
        <v>846</v>
      </c>
      <c r="B316" s="13" t="s">
        <v>1969</v>
      </c>
      <c r="C316" s="13" t="s">
        <v>26</v>
      </c>
      <c r="D316" s="13" t="str">
        <f t="shared" si="20"/>
        <v>RESx42M - NENE - MA</v>
      </c>
      <c r="E316" s="13" t="str">
        <f>VLOOKUP([1]Customer!C316,'Location Unique Code'!$A$2:$H$113,8,FALSE)</f>
        <v>MA</v>
      </c>
      <c r="F316" s="13" t="str">
        <f>VLOOKUP(C316,'Location Unique Code'!$A$2:$B$113,2,FALSE)</f>
        <v>Massachusetts Eastern</v>
      </c>
      <c r="G316" s="13" t="s">
        <v>1773</v>
      </c>
      <c r="H316" s="13" t="str">
        <f t="shared" si="21"/>
        <v>Massachusetts, Eastern: Other LDC Gas Sales: RES-Massachusetts Eastern</v>
      </c>
      <c r="I316" s="25">
        <f>VLOOKUP(H316,SubShare_All!$E$2:$F$698,2,FALSE)</f>
        <v>7.6018039855561506E-2</v>
      </c>
    </row>
    <row r="317" spans="1:9" ht="31.5">
      <c r="A317" s="13" t="s">
        <v>898</v>
      </c>
      <c r="B317" s="13" t="s">
        <v>1039</v>
      </c>
      <c r="C317" s="13" t="s">
        <v>26</v>
      </c>
      <c r="D317" s="13" t="str">
        <f t="shared" si="20"/>
        <v>VEH066M - NENE - MA</v>
      </c>
      <c r="E317" s="13" t="str">
        <f>VLOOKUP([1]Customer!C317,'Location Unique Code'!$A$2:$H$113,8,FALSE)</f>
        <v>MA</v>
      </c>
      <c r="F317" s="13" t="str">
        <f>VLOOKUP(C317,'Location Unique Code'!$A$2:$B$113,2,FALSE)</f>
        <v>Massachusetts Eastern</v>
      </c>
      <c r="G317" s="13" t="s">
        <v>961</v>
      </c>
      <c r="H317" s="13" t="str">
        <f t="shared" si="21"/>
        <v>Massachusetts, Eastern: veh Gas Mkt-Massachusetts Eastern</v>
      </c>
      <c r="I317" s="25">
        <f>VLOOKUP(H317,SubShare_All!$E$2:$F$698,2,FALSE)</f>
        <v>0.93</v>
      </c>
    </row>
    <row r="318" spans="1:9" ht="31.5">
      <c r="A318" s="13" t="s">
        <v>575</v>
      </c>
      <c r="B318" s="13" t="s">
        <v>1701</v>
      </c>
      <c r="C318" s="13" t="s">
        <v>229</v>
      </c>
      <c r="D318" s="13" t="str">
        <f t="shared" si="20"/>
        <v>MK121M - CWMS - MA</v>
      </c>
      <c r="E318" s="13" t="str">
        <f>VLOOKUP([1]Customer!C318,'Location Unique Code'!$A$2:$H$113,8,FALSE)</f>
        <v>MA</v>
      </c>
      <c r="F318" s="13" t="str">
        <f>VLOOKUP(C318,'Location Unique Code'!$A$2:$B$113,2,FALSE)</f>
        <v xml:space="preserve">Massachusetts Western </v>
      </c>
      <c r="G318" s="13" t="s">
        <v>1540</v>
      </c>
      <c r="H318" s="13" t="str">
        <f t="shared" si="21"/>
        <v xml:space="preserve">Massachusetts, Western: Gas-fired Gen-Massachusetts Western </v>
      </c>
      <c r="I318" s="25" t="e">
        <f>VLOOKUP(H318,SubShare_All!$E$2:$F$698,2,FALSE)</f>
        <v>#N/A</v>
      </c>
    </row>
    <row r="319" spans="1:9" ht="31.5">
      <c r="A319" s="13" t="s">
        <v>464</v>
      </c>
      <c r="B319" s="13" t="s">
        <v>1601</v>
      </c>
      <c r="C319" s="13" t="s">
        <v>229</v>
      </c>
      <c r="D319" s="13" t="str">
        <f t="shared" si="20"/>
        <v>IND090M - CWMS - MA</v>
      </c>
      <c r="E319" s="13" t="str">
        <f>VLOOKUP([1]Customer!C319,'Location Unique Code'!$A$2:$H$113,8,FALSE)</f>
        <v>MA</v>
      </c>
      <c r="F319" s="13" t="str">
        <f>VLOOKUP(C319,'Location Unique Code'!$A$2:$B$113,2,FALSE)</f>
        <v xml:space="preserve">Massachusetts Western </v>
      </c>
      <c r="G319" s="13" t="s">
        <v>1558</v>
      </c>
      <c r="H319" s="13" t="str">
        <f t="shared" si="21"/>
        <v xml:space="preserve">Massachusetts, Western: Ind Gas Mkt-Massachusetts Western </v>
      </c>
      <c r="I319" s="25">
        <f>VLOOKUP(H319,SubShare_All!$E$2:$F$698,2,FALSE)</f>
        <v>0.13780000000000001</v>
      </c>
    </row>
    <row r="320" spans="1:9" ht="31.5">
      <c r="A320" s="13" t="s">
        <v>228</v>
      </c>
      <c r="B320" s="13" t="s">
        <v>1194</v>
      </c>
      <c r="C320" s="13" t="s">
        <v>229</v>
      </c>
      <c r="D320" s="13" t="str">
        <f t="shared" si="20"/>
        <v>COM612M - CWMS - MA</v>
      </c>
      <c r="E320" s="13" t="str">
        <f>VLOOKUP([1]Customer!C320,'Location Unique Code'!$A$2:$H$113,8,FALSE)</f>
        <v>MA</v>
      </c>
      <c r="F320" s="13" t="str">
        <f>VLOOKUP(C320,'Location Unique Code'!$A$2:$B$113,2,FALSE)</f>
        <v xml:space="preserve">Massachusetts Western </v>
      </c>
      <c r="G320" s="13" t="s">
        <v>1175</v>
      </c>
      <c r="H320" s="13" t="str">
        <f t="shared" si="21"/>
        <v xml:space="preserve">Massachusetts, Western: Other LDC Gas Sales: COM-Massachusetts Western </v>
      </c>
      <c r="I320" s="25">
        <f>VLOOKUP(H320,SubShare_All!$E$2:$F$698,2,FALSE)</f>
        <v>4.1200000000000001E-2</v>
      </c>
    </row>
    <row r="321" spans="1:9" ht="31.5">
      <c r="A321" s="13" t="s">
        <v>794</v>
      </c>
      <c r="B321" s="13" t="s">
        <v>1917</v>
      </c>
      <c r="C321" s="13" t="s">
        <v>229</v>
      </c>
      <c r="D321" s="13" t="str">
        <f t="shared" si="20"/>
        <v>RES612M - CWMS - MA</v>
      </c>
      <c r="E321" s="13" t="str">
        <f>VLOOKUP([1]Customer!C321,'Location Unique Code'!$A$2:$H$113,8,FALSE)</f>
        <v>MA</v>
      </c>
      <c r="F321" s="13" t="str">
        <f>VLOOKUP(C321,'Location Unique Code'!$A$2:$B$113,2,FALSE)</f>
        <v xml:space="preserve">Massachusetts Western </v>
      </c>
      <c r="G321" s="13" t="s">
        <v>1773</v>
      </c>
      <c r="H321" s="13" t="str">
        <f t="shared" si="21"/>
        <v xml:space="preserve">Massachusetts, Western: Other LDC Gas Sales: RES-Massachusetts Western </v>
      </c>
      <c r="I321" s="25">
        <f>VLOOKUP(H321,SubShare_All!$E$2:$F$698,2,FALSE)</f>
        <v>4.2973933740419898E-2</v>
      </c>
    </row>
    <row r="322" spans="1:9" ht="31.5">
      <c r="A322" s="13" t="s">
        <v>906</v>
      </c>
      <c r="B322" s="13" t="s">
        <v>1041</v>
      </c>
      <c r="C322" s="13" t="s">
        <v>229</v>
      </c>
      <c r="D322" s="13" t="str">
        <f t="shared" si="20"/>
        <v>VEH090M - CWMS - MA</v>
      </c>
      <c r="E322" s="13" t="str">
        <f>VLOOKUP([1]Customer!C322,'Location Unique Code'!$A$2:$H$113,8,FALSE)</f>
        <v>MA</v>
      </c>
      <c r="F322" s="13" t="str">
        <f>VLOOKUP(C322,'Location Unique Code'!$A$2:$B$113,2,FALSE)</f>
        <v xml:space="preserve">Massachusetts Western </v>
      </c>
      <c r="G322" s="13" t="s">
        <v>961</v>
      </c>
      <c r="H322" s="13" t="str">
        <f t="shared" si="21"/>
        <v xml:space="preserve">Massachusetts, Western: veh Gas Mkt-Massachusetts Western </v>
      </c>
      <c r="I322" s="25">
        <f>VLOOKUP(H322,SubShare_All!$E$2:$F$698,2,FALSE)</f>
        <v>7.0000000000000007E-2</v>
      </c>
    </row>
    <row r="323" spans="1:9" ht="31.5">
      <c r="A323" s="13" t="s">
        <v>115</v>
      </c>
      <c r="B323" s="13" t="s">
        <v>1360</v>
      </c>
      <c r="C323" s="13" t="s">
        <v>34</v>
      </c>
      <c r="D323" s="13" t="str">
        <f t="shared" ref="D323:D386" si="22">CONCATENATE(A323,C323)</f>
        <v>COM298M - STVA - TN</v>
      </c>
      <c r="E323" s="13" t="str">
        <f>VLOOKUP([1]Customer!C323,'Location Unique Code'!$A$2:$H$113,8,FALSE)</f>
        <v>TN</v>
      </c>
      <c r="F323" s="13" t="str">
        <f>VLOOKUP(C323,'Location Unique Code'!$A$2:$B$113,2,FALSE)</f>
        <v>Tennessee</v>
      </c>
      <c r="G323" s="13" t="s">
        <v>1175</v>
      </c>
      <c r="H323" s="13" t="str">
        <f t="shared" ref="H323:H386" si="23">CONCATENATE(B323,"-",F323)</f>
        <v>Memphis Light, Gas &amp; Water Division: COM-Tennessee</v>
      </c>
      <c r="I323" s="25">
        <f>VLOOKUP(H323,SubShare_All!$E$2:$F$698,2,FALSE)</f>
        <v>0.26622373014956402</v>
      </c>
    </row>
    <row r="324" spans="1:9" ht="31.5">
      <c r="A324" s="13" t="s">
        <v>713</v>
      </c>
      <c r="B324" s="13" t="s">
        <v>1836</v>
      </c>
      <c r="C324" s="13" t="s">
        <v>34</v>
      </c>
      <c r="D324" s="13" t="str">
        <f t="shared" si="22"/>
        <v>RES298M - STVA - TN</v>
      </c>
      <c r="E324" s="13" t="str">
        <f>VLOOKUP([1]Customer!C324,'Location Unique Code'!$A$2:$H$113,8,FALSE)</f>
        <v>TN</v>
      </c>
      <c r="F324" s="13" t="str">
        <f>VLOOKUP(C324,'Location Unique Code'!$A$2:$B$113,2,FALSE)</f>
        <v>Tennessee</v>
      </c>
      <c r="G324" s="13" t="s">
        <v>1773</v>
      </c>
      <c r="H324" s="13" t="str">
        <f t="shared" si="23"/>
        <v>Memphis Light, Gas &amp; Water Division: RES-Tennessee</v>
      </c>
      <c r="I324" s="25">
        <f>VLOOKUP(H324,SubShare_All!$E$2:$F$698,2,FALSE)</f>
        <v>0.29690373054876501</v>
      </c>
    </row>
    <row r="325" spans="1:9" ht="21.5">
      <c r="A325" s="13" t="s">
        <v>116</v>
      </c>
      <c r="B325" s="13" t="s">
        <v>1183</v>
      </c>
      <c r="C325" s="13" t="s">
        <v>47</v>
      </c>
      <c r="D325" s="13" t="str">
        <f t="shared" si="22"/>
        <v>COM300M - AZNM - AZ</v>
      </c>
      <c r="E325" s="13" t="str">
        <f>VLOOKUP([1]Customer!C325,'Location Unique Code'!$A$2:$H$113,8,FALSE)</f>
        <v>AZ</v>
      </c>
      <c r="F325" s="13" t="str">
        <f>VLOOKUP(C325,'Location Unique Code'!$A$2:$B$113,2,FALSE)</f>
        <v>Arizona</v>
      </c>
      <c r="G325" s="13" t="s">
        <v>1175</v>
      </c>
      <c r="H325" s="13" t="str">
        <f t="shared" si="23"/>
        <v>Mesa Electric &amp; Gas Utility: COM-Arizona</v>
      </c>
      <c r="I325" s="25">
        <f>VLOOKUP(H325,SubShare_All!$E$2:$F$698,2,FALSE)</f>
        <v>4.7100000000000003E-2</v>
      </c>
    </row>
    <row r="326" spans="1:9" ht="21.5">
      <c r="A326" s="13" t="s">
        <v>714</v>
      </c>
      <c r="B326" s="13" t="s">
        <v>1837</v>
      </c>
      <c r="C326" s="13" t="s">
        <v>47</v>
      </c>
      <c r="D326" s="13" t="str">
        <f t="shared" si="22"/>
        <v>RES300M - AZNM - AZ</v>
      </c>
      <c r="E326" s="13" t="str">
        <f>VLOOKUP([1]Customer!C326,'Location Unique Code'!$A$2:$H$113,8,FALSE)</f>
        <v>AZ</v>
      </c>
      <c r="F326" s="13" t="str">
        <f>VLOOKUP(C326,'Location Unique Code'!$A$2:$B$113,2,FALSE)</f>
        <v>Arizona</v>
      </c>
      <c r="G326" s="13" t="s">
        <v>1773</v>
      </c>
      <c r="H326" s="13" t="str">
        <f t="shared" si="23"/>
        <v>Mesa Electric &amp; Gas Utility: RES-Arizona</v>
      </c>
      <c r="I326" s="25">
        <f>VLOOKUP(H326,SubShare_All!$E$2:$F$698,2,FALSE)</f>
        <v>3.3349079503589597E-2</v>
      </c>
    </row>
    <row r="327" spans="1:9">
      <c r="A327" s="13" t="s">
        <v>254</v>
      </c>
      <c r="B327" s="13" t="s">
        <v>1241</v>
      </c>
      <c r="C327" s="13" t="s">
        <v>255</v>
      </c>
      <c r="D327" s="13" t="str">
        <f t="shared" si="22"/>
        <v>COMMXBJM - MXBC</v>
      </c>
      <c r="E327" s="13" t="str">
        <f>VLOOKUP([1]Customer!C327,'Location Unique Code'!$A$2:$H$113,8,FALSE)</f>
        <v>MXBC</v>
      </c>
      <c r="F327" s="13" t="str">
        <f>VLOOKUP(C327,'Location Unique Code'!$A$2:$B$113,2,FALSE)</f>
        <v>Mexico Baja</v>
      </c>
      <c r="G327" s="13" t="s">
        <v>1175</v>
      </c>
      <c r="H327" s="13" t="str">
        <f t="shared" si="23"/>
        <v>Mexico Baja COM-Mexico Baja</v>
      </c>
      <c r="I327" s="25">
        <f>VLOOKUP(H327,SubShare_All!$E$2:$F$698,2,FALSE)</f>
        <v>1</v>
      </c>
    </row>
    <row r="328" spans="1:9">
      <c r="A328" s="13" t="s">
        <v>377</v>
      </c>
      <c r="B328" s="13" t="s">
        <v>1541</v>
      </c>
      <c r="C328" s="13" t="s">
        <v>255</v>
      </c>
      <c r="D328" s="13" t="str">
        <f t="shared" si="22"/>
        <v>ELCMXBJM - MXBC</v>
      </c>
      <c r="E328" s="13" t="str">
        <f>VLOOKUP([1]Customer!C328,'Location Unique Code'!$A$2:$H$113,8,FALSE)</f>
        <v>MXBC</v>
      </c>
      <c r="F328" s="13" t="str">
        <f>VLOOKUP(C328,'Location Unique Code'!$A$2:$B$113,2,FALSE)</f>
        <v>Mexico Baja</v>
      </c>
      <c r="G328" s="13" t="s">
        <v>1540</v>
      </c>
      <c r="H328" s="13" t="str">
        <f t="shared" si="23"/>
        <v>Mexico Baja ELC-Mexico Baja</v>
      </c>
      <c r="I328" s="25" t="e">
        <f>VLOOKUP(H328,SubShare_All!$E$2:$F$698,2,FALSE)</f>
        <v>#N/A</v>
      </c>
    </row>
    <row r="329" spans="1:9">
      <c r="A329" s="13" t="s">
        <v>525</v>
      </c>
      <c r="B329" s="13" t="s">
        <v>1653</v>
      </c>
      <c r="C329" s="13" t="s">
        <v>255</v>
      </c>
      <c r="D329" s="13" t="str">
        <f t="shared" si="22"/>
        <v>INDMXBJM - MXBC</v>
      </c>
      <c r="E329" s="13" t="str">
        <f>VLOOKUP([1]Customer!C329,'Location Unique Code'!$A$2:$H$113,8,FALSE)</f>
        <v>MXBC</v>
      </c>
      <c r="F329" s="13" t="str">
        <f>VLOOKUP(C329,'Location Unique Code'!$A$2:$B$113,2,FALSE)</f>
        <v>Mexico Baja</v>
      </c>
      <c r="G329" s="13" t="s">
        <v>1558</v>
      </c>
      <c r="H329" s="13" t="str">
        <f t="shared" si="23"/>
        <v>Mexico Baja IND-Mexico Baja</v>
      </c>
      <c r="I329" s="25">
        <f>VLOOKUP(H329,SubShare_All!$E$2:$F$698,2,FALSE)</f>
        <v>1</v>
      </c>
    </row>
    <row r="330" spans="1:9">
      <c r="A330" s="13" t="s">
        <v>810</v>
      </c>
      <c r="B330" s="13" t="s">
        <v>1933</v>
      </c>
      <c r="C330" s="13" t="s">
        <v>255</v>
      </c>
      <c r="D330" s="13" t="str">
        <f t="shared" si="22"/>
        <v>RESMXBJM - MXBC</v>
      </c>
      <c r="E330" s="13" t="str">
        <f>VLOOKUP([1]Customer!C330,'Location Unique Code'!$A$2:$H$113,8,FALSE)</f>
        <v>MXBC</v>
      </c>
      <c r="F330" s="13" t="str">
        <f>VLOOKUP(C330,'Location Unique Code'!$A$2:$B$113,2,FALSE)</f>
        <v>Mexico Baja</v>
      </c>
      <c r="G330" s="13" t="s">
        <v>1773</v>
      </c>
      <c r="H330" s="13" t="str">
        <f t="shared" si="23"/>
        <v>Mexico Baja RES-Mexico Baja</v>
      </c>
      <c r="I330" s="25">
        <f>VLOOKUP(H330,SubShare_All!$E$2:$F$698,2,FALSE)</f>
        <v>1</v>
      </c>
    </row>
    <row r="331" spans="1:9" ht="21.5">
      <c r="A331" s="13" t="s">
        <v>256</v>
      </c>
      <c r="B331" s="13" t="s">
        <v>1242</v>
      </c>
      <c r="C331" s="13" t="s">
        <v>257</v>
      </c>
      <c r="D331" s="13" t="str">
        <f t="shared" si="22"/>
        <v>COMMXNCM - MXNC</v>
      </c>
      <c r="E331" s="13" t="str">
        <f>VLOOKUP([1]Customer!C331,'Location Unique Code'!$A$2:$H$113,8,FALSE)</f>
        <v>MXNC</v>
      </c>
      <c r="F331" s="13" t="str">
        <f>VLOOKUP(C331,'Location Unique Code'!$A$2:$B$113,2,FALSE)</f>
        <v>Mexico North Central</v>
      </c>
      <c r="G331" s="13" t="s">
        <v>1175</v>
      </c>
      <c r="H331" s="13" t="str">
        <f t="shared" si="23"/>
        <v>Mexico North Central COM-Mexico North Central</v>
      </c>
      <c r="I331" s="25">
        <f>VLOOKUP(H331,SubShare_All!$E$2:$F$698,2,FALSE)</f>
        <v>1</v>
      </c>
    </row>
    <row r="332" spans="1:9" ht="21.5">
      <c r="A332" s="13" t="s">
        <v>378</v>
      </c>
      <c r="B332" s="13" t="s">
        <v>1542</v>
      </c>
      <c r="C332" s="13" t="s">
        <v>257</v>
      </c>
      <c r="D332" s="13" t="str">
        <f t="shared" si="22"/>
        <v>ELCMXNCM - MXNC</v>
      </c>
      <c r="E332" s="13" t="str">
        <f>VLOOKUP([1]Customer!C332,'Location Unique Code'!$A$2:$H$113,8,FALSE)</f>
        <v>MXNC</v>
      </c>
      <c r="F332" s="13" t="str">
        <f>VLOOKUP(C332,'Location Unique Code'!$A$2:$B$113,2,FALSE)</f>
        <v>Mexico North Central</v>
      </c>
      <c r="G332" s="13" t="s">
        <v>1540</v>
      </c>
      <c r="H332" s="13" t="str">
        <f t="shared" si="23"/>
        <v>Mexico North Central ELC-Mexico North Central</v>
      </c>
      <c r="I332" s="25" t="e">
        <f>VLOOKUP(H332,SubShare_All!$E$2:$F$698,2,FALSE)</f>
        <v>#N/A</v>
      </c>
    </row>
    <row r="333" spans="1:9" ht="21.5">
      <c r="A333" s="13" t="s">
        <v>526</v>
      </c>
      <c r="B333" s="13" t="s">
        <v>1654</v>
      </c>
      <c r="C333" s="13" t="s">
        <v>257</v>
      </c>
      <c r="D333" s="13" t="str">
        <f t="shared" si="22"/>
        <v>INDMXNCM - MXNC</v>
      </c>
      <c r="E333" s="13" t="str">
        <f>VLOOKUP([1]Customer!C333,'Location Unique Code'!$A$2:$H$113,8,FALSE)</f>
        <v>MXNC</v>
      </c>
      <c r="F333" s="13" t="str">
        <f>VLOOKUP(C333,'Location Unique Code'!$A$2:$B$113,2,FALSE)</f>
        <v>Mexico North Central</v>
      </c>
      <c r="G333" s="13" t="s">
        <v>1558</v>
      </c>
      <c r="H333" s="13" t="str">
        <f t="shared" si="23"/>
        <v>Mexico North Central IND-Mexico North Central</v>
      </c>
      <c r="I333" s="25">
        <f>VLOOKUP(H333,SubShare_All!$E$2:$F$698,2,FALSE)</f>
        <v>1</v>
      </c>
    </row>
    <row r="334" spans="1:9" ht="21.5">
      <c r="A334" s="13" t="s">
        <v>811</v>
      </c>
      <c r="B334" s="13" t="s">
        <v>1934</v>
      </c>
      <c r="C334" s="13" t="s">
        <v>257</v>
      </c>
      <c r="D334" s="13" t="str">
        <f t="shared" si="22"/>
        <v>RESMXNCM - MXNC</v>
      </c>
      <c r="E334" s="13" t="str">
        <f>VLOOKUP([1]Customer!C334,'Location Unique Code'!$A$2:$H$113,8,FALSE)</f>
        <v>MXNC</v>
      </c>
      <c r="F334" s="13" t="str">
        <f>VLOOKUP(C334,'Location Unique Code'!$A$2:$B$113,2,FALSE)</f>
        <v>Mexico North Central</v>
      </c>
      <c r="G334" s="13" t="s">
        <v>1773</v>
      </c>
      <c r="H334" s="13" t="str">
        <f t="shared" si="23"/>
        <v>Mexico North Central RES-Mexico North Central</v>
      </c>
      <c r="I334" s="25">
        <f>VLOOKUP(H334,SubShare_All!$E$2:$F$698,2,FALSE)</f>
        <v>1</v>
      </c>
    </row>
    <row r="335" spans="1:9" ht="21.5">
      <c r="A335" s="13" t="s">
        <v>258</v>
      </c>
      <c r="B335" s="13" t="s">
        <v>1243</v>
      </c>
      <c r="C335" s="13" t="s">
        <v>259</v>
      </c>
      <c r="D335" s="13" t="str">
        <f t="shared" si="22"/>
        <v>COMMXNEM - MXNE</v>
      </c>
      <c r="E335" s="13" t="str">
        <f>VLOOKUP([1]Customer!C335,'Location Unique Code'!$A$2:$H$113,8,FALSE)</f>
        <v>MXNE</v>
      </c>
      <c r="F335" s="13" t="str">
        <f>VLOOKUP(C335,'Location Unique Code'!$A$2:$B$113,2,FALSE)</f>
        <v>Mexico North East</v>
      </c>
      <c r="G335" s="13" t="s">
        <v>1175</v>
      </c>
      <c r="H335" s="13" t="str">
        <f t="shared" si="23"/>
        <v>Mexico North East COM-Mexico North East</v>
      </c>
      <c r="I335" s="25">
        <f>VLOOKUP(H335,SubShare_All!$E$2:$F$698,2,FALSE)</f>
        <v>1</v>
      </c>
    </row>
    <row r="336" spans="1:9" ht="21.5">
      <c r="A336" s="13" t="s">
        <v>379</v>
      </c>
      <c r="B336" s="13" t="s">
        <v>1543</v>
      </c>
      <c r="C336" s="13" t="s">
        <v>259</v>
      </c>
      <c r="D336" s="13" t="str">
        <f t="shared" si="22"/>
        <v>ELCMXNEM - MXNE</v>
      </c>
      <c r="E336" s="13" t="str">
        <f>VLOOKUP([1]Customer!C336,'Location Unique Code'!$A$2:$H$113,8,FALSE)</f>
        <v>MXNE</v>
      </c>
      <c r="F336" s="13" t="str">
        <f>VLOOKUP(C336,'Location Unique Code'!$A$2:$B$113,2,FALSE)</f>
        <v>Mexico North East</v>
      </c>
      <c r="G336" s="13" t="s">
        <v>1540</v>
      </c>
      <c r="H336" s="13" t="str">
        <f t="shared" si="23"/>
        <v>Mexico North East ELC-Mexico North East</v>
      </c>
      <c r="I336" s="25" t="e">
        <f>VLOOKUP(H336,SubShare_All!$E$2:$F$698,2,FALSE)</f>
        <v>#N/A</v>
      </c>
    </row>
    <row r="337" spans="1:9" ht="21.5">
      <c r="A337" s="13" t="s">
        <v>527</v>
      </c>
      <c r="B337" s="13" t="s">
        <v>1655</v>
      </c>
      <c r="C337" s="13" t="s">
        <v>259</v>
      </c>
      <c r="D337" s="13" t="str">
        <f t="shared" si="22"/>
        <v>INDMXNEM - MXNE</v>
      </c>
      <c r="E337" s="13" t="str">
        <f>VLOOKUP([1]Customer!C337,'Location Unique Code'!$A$2:$H$113,8,FALSE)</f>
        <v>MXNE</v>
      </c>
      <c r="F337" s="13" t="str">
        <f>VLOOKUP(C337,'Location Unique Code'!$A$2:$B$113,2,FALSE)</f>
        <v>Mexico North East</v>
      </c>
      <c r="G337" s="13" t="s">
        <v>1558</v>
      </c>
      <c r="H337" s="13" t="str">
        <f t="shared" si="23"/>
        <v>Mexico North East IND-Mexico North East</v>
      </c>
      <c r="I337" s="25">
        <f>VLOOKUP(H337,SubShare_All!$E$2:$F$698,2,FALSE)</f>
        <v>1</v>
      </c>
    </row>
    <row r="338" spans="1:9" ht="21.5">
      <c r="A338" s="13" t="s">
        <v>540</v>
      </c>
      <c r="B338" s="13" t="s">
        <v>1664</v>
      </c>
      <c r="C338" s="13" t="s">
        <v>259</v>
      </c>
      <c r="D338" s="13" t="str">
        <f t="shared" si="22"/>
        <v>LPFMXNEM - MXNE</v>
      </c>
      <c r="E338" s="13" t="str">
        <f>VLOOKUP([1]Customer!C338,'Location Unique Code'!$A$2:$H$113,8,FALSE)</f>
        <v>MXNE</v>
      </c>
      <c r="F338" s="13" t="str">
        <f>VLOOKUP(C338,'Location Unique Code'!$A$2:$B$113,2,FALSE)</f>
        <v>Mexico North East</v>
      </c>
      <c r="G338" s="13" t="s">
        <v>1661</v>
      </c>
      <c r="H338" s="13" t="str">
        <f t="shared" si="23"/>
        <v>Mexico North East LPF-Mexico North East</v>
      </c>
      <c r="I338" s="25" t="e">
        <f>VLOOKUP(H338,SubShare_All!$E$2:$F$698,2,FALSE)</f>
        <v>#N/A</v>
      </c>
    </row>
    <row r="339" spans="1:9" ht="21.5">
      <c r="A339" s="13" t="s">
        <v>812</v>
      </c>
      <c r="B339" s="13" t="s">
        <v>1935</v>
      </c>
      <c r="C339" s="13" t="s">
        <v>259</v>
      </c>
      <c r="D339" s="13" t="str">
        <f t="shared" si="22"/>
        <v>RESMXNEM - MXNE</v>
      </c>
      <c r="E339" s="13" t="str">
        <f>VLOOKUP([1]Customer!C339,'Location Unique Code'!$A$2:$H$113,8,FALSE)</f>
        <v>MXNE</v>
      </c>
      <c r="F339" s="13" t="str">
        <f>VLOOKUP(C339,'Location Unique Code'!$A$2:$B$113,2,FALSE)</f>
        <v>Mexico North East</v>
      </c>
      <c r="G339" s="13" t="s">
        <v>1773</v>
      </c>
      <c r="H339" s="13" t="str">
        <f t="shared" si="23"/>
        <v>Mexico North East RES-Mexico North East</v>
      </c>
      <c r="I339" s="25">
        <f>VLOOKUP(H339,SubShare_All!$E$2:$F$698,2,FALSE)</f>
        <v>1</v>
      </c>
    </row>
    <row r="340" spans="1:9" ht="21.5">
      <c r="A340" s="13" t="s">
        <v>948</v>
      </c>
      <c r="B340" s="13" t="s">
        <v>1044</v>
      </c>
      <c r="C340" s="13" t="s">
        <v>259</v>
      </c>
      <c r="D340" s="13" t="str">
        <f t="shared" si="22"/>
        <v>VEHMXNEM - MXNE</v>
      </c>
      <c r="E340" s="13" t="str">
        <f>VLOOKUP([1]Customer!C340,'Location Unique Code'!$A$2:$H$113,8,FALSE)</f>
        <v>MXNE</v>
      </c>
      <c r="F340" s="13" t="str">
        <f>VLOOKUP(C340,'Location Unique Code'!$A$2:$B$113,2,FALSE)</f>
        <v>Mexico North East</v>
      </c>
      <c r="G340" s="13" t="s">
        <v>961</v>
      </c>
      <c r="H340" s="13" t="str">
        <f t="shared" si="23"/>
        <v>Mexico North East VEH-Mexico North East</v>
      </c>
      <c r="I340" s="25">
        <f>VLOOKUP(H340,SubShare_All!$E$2:$F$698,2,FALSE)</f>
        <v>1</v>
      </c>
    </row>
    <row r="341" spans="1:9" ht="21.5">
      <c r="A341" s="13" t="s">
        <v>260</v>
      </c>
      <c r="B341" s="13" t="s">
        <v>1244</v>
      </c>
      <c r="C341" s="13" t="s">
        <v>261</v>
      </c>
      <c r="D341" s="13" t="str">
        <f t="shared" si="22"/>
        <v>COMMXNWM - MXNW</v>
      </c>
      <c r="E341" s="13" t="str">
        <f>VLOOKUP([1]Customer!C341,'Location Unique Code'!$A$2:$H$113,8,FALSE)</f>
        <v>MXNW</v>
      </c>
      <c r="F341" s="13" t="str">
        <f>VLOOKUP(C341,'Location Unique Code'!$A$2:$B$113,2,FALSE)</f>
        <v>Mexico North West</v>
      </c>
      <c r="G341" s="13" t="s">
        <v>1175</v>
      </c>
      <c r="H341" s="13" t="str">
        <f t="shared" si="23"/>
        <v>Mexico North West COM-Mexico North West</v>
      </c>
      <c r="I341" s="25">
        <f>VLOOKUP(H341,SubShare_All!$E$2:$F$698,2,FALSE)</f>
        <v>1</v>
      </c>
    </row>
    <row r="342" spans="1:9" ht="21.5">
      <c r="A342" s="13" t="s">
        <v>380</v>
      </c>
      <c r="B342" s="13" t="s">
        <v>1544</v>
      </c>
      <c r="C342" s="13" t="s">
        <v>261</v>
      </c>
      <c r="D342" s="13" t="str">
        <f t="shared" si="22"/>
        <v>ELCMXNWM - MXNW</v>
      </c>
      <c r="E342" s="13" t="str">
        <f>VLOOKUP([1]Customer!C342,'Location Unique Code'!$A$2:$H$113,8,FALSE)</f>
        <v>MXNW</v>
      </c>
      <c r="F342" s="13" t="str">
        <f>VLOOKUP(C342,'Location Unique Code'!$A$2:$B$113,2,FALSE)</f>
        <v>Mexico North West</v>
      </c>
      <c r="G342" s="13" t="s">
        <v>1540</v>
      </c>
      <c r="H342" s="13" t="str">
        <f t="shared" si="23"/>
        <v>Mexico North West ELC-Mexico North West</v>
      </c>
      <c r="I342" s="25" t="e">
        <f>VLOOKUP(H342,SubShare_All!$E$2:$F$698,2,FALSE)</f>
        <v>#N/A</v>
      </c>
    </row>
    <row r="343" spans="1:9" ht="21.5">
      <c r="A343" s="13" t="s">
        <v>528</v>
      </c>
      <c r="B343" s="13" t="s">
        <v>1656</v>
      </c>
      <c r="C343" s="13" t="s">
        <v>261</v>
      </c>
      <c r="D343" s="13" t="str">
        <f t="shared" si="22"/>
        <v>INDMXNWM - MXNW</v>
      </c>
      <c r="E343" s="13" t="str">
        <f>VLOOKUP([1]Customer!C343,'Location Unique Code'!$A$2:$H$113,8,FALSE)</f>
        <v>MXNW</v>
      </c>
      <c r="F343" s="13" t="str">
        <f>VLOOKUP(C343,'Location Unique Code'!$A$2:$B$113,2,FALSE)</f>
        <v>Mexico North West</v>
      </c>
      <c r="G343" s="13" t="s">
        <v>1558</v>
      </c>
      <c r="H343" s="13" t="str">
        <f t="shared" si="23"/>
        <v>Mexico North West IND-Mexico North West</v>
      </c>
      <c r="I343" s="25">
        <f>VLOOKUP(H343,SubShare_All!$E$2:$F$698,2,FALSE)</f>
        <v>1</v>
      </c>
    </row>
    <row r="344" spans="1:9" ht="21.5">
      <c r="A344" s="13" t="s">
        <v>813</v>
      </c>
      <c r="B344" s="13" t="s">
        <v>1936</v>
      </c>
      <c r="C344" s="13" t="s">
        <v>261</v>
      </c>
      <c r="D344" s="13" t="str">
        <f t="shared" si="22"/>
        <v>RESMXNWM - MXNW</v>
      </c>
      <c r="E344" s="13" t="str">
        <f>VLOOKUP([1]Customer!C344,'Location Unique Code'!$A$2:$H$113,8,FALSE)</f>
        <v>MXNW</v>
      </c>
      <c r="F344" s="13" t="str">
        <f>VLOOKUP(C344,'Location Unique Code'!$A$2:$B$113,2,FALSE)</f>
        <v>Mexico North West</v>
      </c>
      <c r="G344" s="13" t="s">
        <v>1773</v>
      </c>
      <c r="H344" s="13" t="str">
        <f t="shared" si="23"/>
        <v>Mexico North West RES-Mexico North West</v>
      </c>
      <c r="I344" s="25">
        <f>VLOOKUP(H344,SubShare_All!$E$2:$F$698,2,FALSE)</f>
        <v>1</v>
      </c>
    </row>
    <row r="345" spans="1:9" ht="21.5">
      <c r="A345" s="13" t="s">
        <v>262</v>
      </c>
      <c r="B345" s="13" t="s">
        <v>1245</v>
      </c>
      <c r="C345" s="13" t="s">
        <v>263</v>
      </c>
      <c r="D345" s="13" t="str">
        <f t="shared" si="22"/>
        <v>COMMXSCM - MXSC</v>
      </c>
      <c r="E345" s="13" t="str">
        <f>VLOOKUP([1]Customer!C345,'Location Unique Code'!$A$2:$H$113,8,FALSE)</f>
        <v>MXSC</v>
      </c>
      <c r="F345" s="13" t="str">
        <f>VLOOKUP(C345,'Location Unique Code'!$A$2:$B$113,2,FALSE)</f>
        <v>Mexico South Central</v>
      </c>
      <c r="G345" s="13" t="s">
        <v>1175</v>
      </c>
      <c r="H345" s="13" t="str">
        <f t="shared" si="23"/>
        <v>Mexico South Central COM-Mexico South Central</v>
      </c>
      <c r="I345" s="25">
        <f>VLOOKUP(H345,SubShare_All!$E$2:$F$698,2,FALSE)</f>
        <v>1</v>
      </c>
    </row>
    <row r="346" spans="1:9" ht="21.5">
      <c r="A346" s="13" t="s">
        <v>381</v>
      </c>
      <c r="B346" s="13" t="s">
        <v>1545</v>
      </c>
      <c r="C346" s="13" t="s">
        <v>263</v>
      </c>
      <c r="D346" s="13" t="str">
        <f t="shared" si="22"/>
        <v>ELCMXSCM - MXSC</v>
      </c>
      <c r="E346" s="13" t="str">
        <f>VLOOKUP([1]Customer!C346,'Location Unique Code'!$A$2:$H$113,8,FALSE)</f>
        <v>MXSC</v>
      </c>
      <c r="F346" s="13" t="str">
        <f>VLOOKUP(C346,'Location Unique Code'!$A$2:$B$113,2,FALSE)</f>
        <v>Mexico South Central</v>
      </c>
      <c r="G346" s="13" t="s">
        <v>1540</v>
      </c>
      <c r="H346" s="13" t="str">
        <f t="shared" si="23"/>
        <v>Mexico South Central ELC-Mexico South Central</v>
      </c>
      <c r="I346" s="25" t="e">
        <f>VLOOKUP(H346,SubShare_All!$E$2:$F$698,2,FALSE)</f>
        <v>#N/A</v>
      </c>
    </row>
    <row r="347" spans="1:9" ht="21.5">
      <c r="A347" s="13" t="s">
        <v>529</v>
      </c>
      <c r="B347" s="13" t="s">
        <v>1657</v>
      </c>
      <c r="C347" s="13" t="s">
        <v>263</v>
      </c>
      <c r="D347" s="13" t="str">
        <f t="shared" si="22"/>
        <v>INDMXSCM - MXSC</v>
      </c>
      <c r="E347" s="13" t="str">
        <f>VLOOKUP([1]Customer!C347,'Location Unique Code'!$A$2:$H$113,8,FALSE)</f>
        <v>MXSC</v>
      </c>
      <c r="F347" s="13" t="str">
        <f>VLOOKUP(C347,'Location Unique Code'!$A$2:$B$113,2,FALSE)</f>
        <v>Mexico South Central</v>
      </c>
      <c r="G347" s="13" t="s">
        <v>1558</v>
      </c>
      <c r="H347" s="13" t="str">
        <f t="shared" si="23"/>
        <v>Mexico South Central IND-Mexico South Central</v>
      </c>
      <c r="I347" s="25">
        <f>VLOOKUP(H347,SubShare_All!$E$2:$F$698,2,FALSE)</f>
        <v>1</v>
      </c>
    </row>
    <row r="348" spans="1:9" ht="21.5">
      <c r="A348" s="13" t="s">
        <v>814</v>
      </c>
      <c r="B348" s="13" t="s">
        <v>1937</v>
      </c>
      <c r="C348" s="13" t="s">
        <v>263</v>
      </c>
      <c r="D348" s="13" t="str">
        <f t="shared" si="22"/>
        <v>RESMXSCM - MXSC</v>
      </c>
      <c r="E348" s="13" t="str">
        <f>VLOOKUP([1]Customer!C348,'Location Unique Code'!$A$2:$H$113,8,FALSE)</f>
        <v>MXSC</v>
      </c>
      <c r="F348" s="13" t="str">
        <f>VLOOKUP(C348,'Location Unique Code'!$A$2:$B$113,2,FALSE)</f>
        <v>Mexico South Central</v>
      </c>
      <c r="G348" s="13" t="s">
        <v>1773</v>
      </c>
      <c r="H348" s="13" t="str">
        <f t="shared" si="23"/>
        <v>Mexico South Central RES-Mexico South Central</v>
      </c>
      <c r="I348" s="25">
        <f>VLOOKUP(H348,SubShare_All!$E$2:$F$698,2,FALSE)</f>
        <v>1</v>
      </c>
    </row>
    <row r="349" spans="1:9" ht="21.5">
      <c r="A349" s="13" t="s">
        <v>949</v>
      </c>
      <c r="B349" s="13" t="s">
        <v>1047</v>
      </c>
      <c r="C349" s="13" t="s">
        <v>263</v>
      </c>
      <c r="D349" s="13" t="str">
        <f t="shared" si="22"/>
        <v>VEHMXSCM - MXSC</v>
      </c>
      <c r="E349" s="13" t="str">
        <f>VLOOKUP([1]Customer!C349,'Location Unique Code'!$A$2:$H$113,8,FALSE)</f>
        <v>MXSC</v>
      </c>
      <c r="F349" s="13" t="str">
        <f>VLOOKUP(C349,'Location Unique Code'!$A$2:$B$113,2,FALSE)</f>
        <v>Mexico South Central</v>
      </c>
      <c r="G349" s="13" t="s">
        <v>961</v>
      </c>
      <c r="H349" s="13" t="str">
        <f t="shared" si="23"/>
        <v>Mexico South Central VEH-Mexico South Central</v>
      </c>
      <c r="I349" s="25">
        <f>VLOOKUP(H349,SubShare_All!$E$2:$F$698,2,FALSE)</f>
        <v>1</v>
      </c>
    </row>
    <row r="350" spans="1:9" ht="21.5">
      <c r="A350" s="13" t="s">
        <v>264</v>
      </c>
      <c r="B350" s="13" t="s">
        <v>1246</v>
      </c>
      <c r="C350" s="13" t="s">
        <v>265</v>
      </c>
      <c r="D350" s="13" t="str">
        <f t="shared" si="22"/>
        <v>COMMXSEM - MXSE</v>
      </c>
      <c r="E350" s="13" t="str">
        <f>VLOOKUP([1]Customer!C350,'Location Unique Code'!$A$2:$H$113,8,FALSE)</f>
        <v>MXSE</v>
      </c>
      <c r="F350" s="13" t="str">
        <f>VLOOKUP(C350,'Location Unique Code'!$A$2:$B$113,2,FALSE)</f>
        <v>Mexico South East</v>
      </c>
      <c r="G350" s="13" t="s">
        <v>1175</v>
      </c>
      <c r="H350" s="13" t="str">
        <f t="shared" si="23"/>
        <v>Mexico South East COM-Mexico South East</v>
      </c>
      <c r="I350" s="25">
        <f>VLOOKUP(H350,SubShare_All!$E$2:$F$698,2,FALSE)</f>
        <v>1</v>
      </c>
    </row>
    <row r="351" spans="1:9" ht="21.5">
      <c r="A351" s="13" t="s">
        <v>382</v>
      </c>
      <c r="B351" s="13" t="s">
        <v>1546</v>
      </c>
      <c r="C351" s="13" t="s">
        <v>265</v>
      </c>
      <c r="D351" s="13" t="str">
        <f t="shared" si="22"/>
        <v>ELCMXSEM - MXSE</v>
      </c>
      <c r="E351" s="13" t="str">
        <f>VLOOKUP([1]Customer!C351,'Location Unique Code'!$A$2:$H$113,8,FALSE)</f>
        <v>MXSE</v>
      </c>
      <c r="F351" s="13" t="str">
        <f>VLOOKUP(C351,'Location Unique Code'!$A$2:$B$113,2,FALSE)</f>
        <v>Mexico South East</v>
      </c>
      <c r="G351" s="13" t="s">
        <v>1540</v>
      </c>
      <c r="H351" s="13" t="str">
        <f t="shared" si="23"/>
        <v>Mexico South East ELC-Mexico South East</v>
      </c>
      <c r="I351" s="25" t="e">
        <f>VLOOKUP(H351,SubShare_All!$E$2:$F$698,2,FALSE)</f>
        <v>#N/A</v>
      </c>
    </row>
    <row r="352" spans="1:9" ht="21.5">
      <c r="A352" s="13" t="s">
        <v>530</v>
      </c>
      <c r="B352" s="13" t="s">
        <v>1658</v>
      </c>
      <c r="C352" s="13" t="s">
        <v>265</v>
      </c>
      <c r="D352" s="13" t="str">
        <f t="shared" si="22"/>
        <v>INDMXSEM - MXSE</v>
      </c>
      <c r="E352" s="13" t="str">
        <f>VLOOKUP([1]Customer!C352,'Location Unique Code'!$A$2:$H$113,8,FALSE)</f>
        <v>MXSE</v>
      </c>
      <c r="F352" s="13" t="str">
        <f>VLOOKUP(C352,'Location Unique Code'!$A$2:$B$113,2,FALSE)</f>
        <v>Mexico South East</v>
      </c>
      <c r="G352" s="13" t="s">
        <v>1558</v>
      </c>
      <c r="H352" s="13" t="str">
        <f t="shared" si="23"/>
        <v>Mexico South East IND-Mexico South East</v>
      </c>
      <c r="I352" s="25">
        <f>VLOOKUP(H352,SubShare_All!$E$2:$F$698,2,FALSE)</f>
        <v>1</v>
      </c>
    </row>
    <row r="353" spans="1:9" ht="21.5">
      <c r="A353" s="13" t="s">
        <v>815</v>
      </c>
      <c r="B353" s="13" t="s">
        <v>1938</v>
      </c>
      <c r="C353" s="13" t="s">
        <v>265</v>
      </c>
      <c r="D353" s="13" t="str">
        <f t="shared" si="22"/>
        <v>RESMXSEM - MXSE</v>
      </c>
      <c r="E353" s="13" t="str">
        <f>VLOOKUP([1]Customer!C353,'Location Unique Code'!$A$2:$H$113,8,FALSE)</f>
        <v>MXSE</v>
      </c>
      <c r="F353" s="13" t="str">
        <f>VLOOKUP(C353,'Location Unique Code'!$A$2:$B$113,2,FALSE)</f>
        <v>Mexico South East</v>
      </c>
      <c r="G353" s="13" t="s">
        <v>1773</v>
      </c>
      <c r="H353" s="13" t="str">
        <f t="shared" si="23"/>
        <v>Mexico South East RES-Mexico South East</v>
      </c>
      <c r="I353" s="25">
        <f>VLOOKUP(H353,SubShare_All!$E$2:$F$698,2,FALSE)</f>
        <v>1</v>
      </c>
    </row>
    <row r="354" spans="1:9" ht="21.5">
      <c r="A354" s="13" t="s">
        <v>266</v>
      </c>
      <c r="B354" s="13" t="s">
        <v>1247</v>
      </c>
      <c r="C354" s="13" t="s">
        <v>267</v>
      </c>
      <c r="D354" s="13" t="str">
        <f t="shared" si="22"/>
        <v>COMMXSWM - MXSW</v>
      </c>
      <c r="E354" s="13" t="str">
        <f>VLOOKUP([1]Customer!C354,'Location Unique Code'!$A$2:$H$113,8,FALSE)</f>
        <v>MXSW</v>
      </c>
      <c r="F354" s="13" t="str">
        <f>VLOOKUP(C354,'Location Unique Code'!$A$2:$B$113,2,FALSE)</f>
        <v>Mexico South West</v>
      </c>
      <c r="G354" s="13" t="s">
        <v>1175</v>
      </c>
      <c r="H354" s="13" t="str">
        <f t="shared" si="23"/>
        <v>Mexico South West COM-Mexico South West</v>
      </c>
      <c r="I354" s="25">
        <f>VLOOKUP(H354,SubShare_All!$E$2:$F$698,2,FALSE)</f>
        <v>1</v>
      </c>
    </row>
    <row r="355" spans="1:9" ht="21.5">
      <c r="A355" s="13" t="s">
        <v>383</v>
      </c>
      <c r="B355" s="13" t="s">
        <v>1547</v>
      </c>
      <c r="C355" s="13" t="s">
        <v>267</v>
      </c>
      <c r="D355" s="13" t="str">
        <f t="shared" si="22"/>
        <v>ELCMXSWM - MXSW</v>
      </c>
      <c r="E355" s="13" t="str">
        <f>VLOOKUP([1]Customer!C355,'Location Unique Code'!$A$2:$H$113,8,FALSE)</f>
        <v>MXSW</v>
      </c>
      <c r="F355" s="13" t="str">
        <f>VLOOKUP(C355,'Location Unique Code'!$A$2:$B$113,2,FALSE)</f>
        <v>Mexico South West</v>
      </c>
      <c r="G355" s="13" t="s">
        <v>1540</v>
      </c>
      <c r="H355" s="13" t="str">
        <f t="shared" si="23"/>
        <v>Mexico South West ELC-Mexico South West</v>
      </c>
      <c r="I355" s="25" t="e">
        <f>VLOOKUP(H355,SubShare_All!$E$2:$F$698,2,FALSE)</f>
        <v>#N/A</v>
      </c>
    </row>
    <row r="356" spans="1:9" ht="21.5">
      <c r="A356" s="13" t="s">
        <v>531</v>
      </c>
      <c r="B356" s="13" t="s">
        <v>1659</v>
      </c>
      <c r="C356" s="13" t="s">
        <v>267</v>
      </c>
      <c r="D356" s="13" t="str">
        <f t="shared" si="22"/>
        <v>INDMXSWM - MXSW</v>
      </c>
      <c r="E356" s="13" t="str">
        <f>VLOOKUP([1]Customer!C356,'Location Unique Code'!$A$2:$H$113,8,FALSE)</f>
        <v>MXSW</v>
      </c>
      <c r="F356" s="13" t="str">
        <f>VLOOKUP(C356,'Location Unique Code'!$A$2:$B$113,2,FALSE)</f>
        <v>Mexico South West</v>
      </c>
      <c r="G356" s="13" t="s">
        <v>1558</v>
      </c>
      <c r="H356" s="13" t="str">
        <f t="shared" si="23"/>
        <v>Mexico South West IND-Mexico South West</v>
      </c>
      <c r="I356" s="25">
        <f>VLOOKUP(H356,SubShare_All!$E$2:$F$698,2,FALSE)</f>
        <v>1</v>
      </c>
    </row>
    <row r="357" spans="1:9" ht="21.5">
      <c r="A357" s="13" t="s">
        <v>816</v>
      </c>
      <c r="B357" s="13" t="s">
        <v>1939</v>
      </c>
      <c r="C357" s="13" t="s">
        <v>267</v>
      </c>
      <c r="D357" s="13" t="str">
        <f t="shared" si="22"/>
        <v>RESMXSWM - MXSW</v>
      </c>
      <c r="E357" s="13" t="str">
        <f>VLOOKUP([1]Customer!C357,'Location Unique Code'!$A$2:$H$113,8,FALSE)</f>
        <v>MXSW</v>
      </c>
      <c r="F357" s="13" t="str">
        <f>VLOOKUP(C357,'Location Unique Code'!$A$2:$B$113,2,FALSE)</f>
        <v>Mexico South West</v>
      </c>
      <c r="G357" s="13" t="s">
        <v>1773</v>
      </c>
      <c r="H357" s="13" t="str">
        <f t="shared" si="23"/>
        <v>Mexico South West RES-Mexico South West</v>
      </c>
      <c r="I357" s="25">
        <f>VLOOKUP(H357,SubShare_All!$E$2:$F$698,2,FALSE)</f>
        <v>1</v>
      </c>
    </row>
    <row r="358" spans="1:9" ht="31.5">
      <c r="A358" s="13" t="s">
        <v>117</v>
      </c>
      <c r="B358" s="13" t="s">
        <v>1217</v>
      </c>
      <c r="C358" s="13" t="s">
        <v>24</v>
      </c>
      <c r="D358" s="13" t="str">
        <f t="shared" si="22"/>
        <v>COM302M - MICH</v>
      </c>
      <c r="E358" s="13" t="str">
        <f>VLOOKUP([1]Customer!C358,'Location Unique Code'!$A$2:$H$113,8,FALSE)</f>
        <v>MI</v>
      </c>
      <c r="F358" s="13" t="str">
        <f>VLOOKUP(C358,'Location Unique Code'!$A$2:$B$113,2,FALSE)</f>
        <v>Michigan Lower Peninsula</v>
      </c>
      <c r="G358" s="13" t="s">
        <v>1175</v>
      </c>
      <c r="H358" s="13" t="str">
        <f t="shared" si="23"/>
        <v>Michigan Consolidated Gas Co.: COM-Michigan Lower Peninsula</v>
      </c>
      <c r="I358" s="25">
        <f>VLOOKUP(H358,SubShare_All!$E$2:$F$698,2,FALSE)</f>
        <v>0.44275389282716798</v>
      </c>
    </row>
    <row r="359" spans="1:9" ht="31.5">
      <c r="A359" s="13" t="s">
        <v>715</v>
      </c>
      <c r="B359" s="13" t="s">
        <v>1838</v>
      </c>
      <c r="C359" s="13" t="s">
        <v>24</v>
      </c>
      <c r="D359" s="13" t="str">
        <f t="shared" si="22"/>
        <v>RES302M - MICH</v>
      </c>
      <c r="E359" s="13" t="str">
        <f>VLOOKUP([1]Customer!C359,'Location Unique Code'!$A$2:$H$113,8,FALSE)</f>
        <v>MI</v>
      </c>
      <c r="F359" s="13" t="str">
        <f>VLOOKUP(C359,'Location Unique Code'!$A$2:$B$113,2,FALSE)</f>
        <v>Michigan Lower Peninsula</v>
      </c>
      <c r="G359" s="13" t="s">
        <v>1773</v>
      </c>
      <c r="H359" s="13" t="str">
        <f t="shared" si="23"/>
        <v>Michigan Consolidated Gas Co.: RES-Michigan Lower Peninsula</v>
      </c>
      <c r="I359" s="25">
        <f>VLOOKUP(H359,SubShare_All!$E$2:$F$698,2,FALSE)</f>
        <v>0.37640508681801799</v>
      </c>
    </row>
    <row r="360" spans="1:9" ht="21.5">
      <c r="A360" s="13" t="s">
        <v>118</v>
      </c>
      <c r="B360" s="13" t="s">
        <v>1218</v>
      </c>
      <c r="C360" s="13" t="s">
        <v>24</v>
      </c>
      <c r="D360" s="13" t="str">
        <f t="shared" si="22"/>
        <v>COM306M - MICH</v>
      </c>
      <c r="E360" s="13" t="str">
        <f>VLOOKUP([1]Customer!C360,'Location Unique Code'!$A$2:$H$113,8,FALSE)</f>
        <v>MI</v>
      </c>
      <c r="F360" s="13" t="str">
        <f>VLOOKUP(C360,'Location Unique Code'!$A$2:$B$113,2,FALSE)</f>
        <v>Michigan Lower Peninsula</v>
      </c>
      <c r="G360" s="13" t="s">
        <v>1175</v>
      </c>
      <c r="H360" s="13" t="str">
        <f t="shared" si="23"/>
        <v>Michigan Gas Utilities: COM-Michigan Lower Peninsula</v>
      </c>
      <c r="I360" s="25">
        <f>VLOOKUP(H360,SubShare_All!$E$2:$F$698,2,FALSE)</f>
        <v>3.1507746602035598E-2</v>
      </c>
    </row>
    <row r="361" spans="1:9" ht="21.5">
      <c r="A361" s="13" t="s">
        <v>716</v>
      </c>
      <c r="B361" s="13" t="s">
        <v>1839</v>
      </c>
      <c r="C361" s="13" t="s">
        <v>24</v>
      </c>
      <c r="D361" s="13" t="str">
        <f t="shared" si="22"/>
        <v>RES306M - MICH</v>
      </c>
      <c r="E361" s="13" t="str">
        <f>VLOOKUP([1]Customer!C361,'Location Unique Code'!$A$2:$H$113,8,FALSE)</f>
        <v>MI</v>
      </c>
      <c r="F361" s="13" t="str">
        <f>VLOOKUP(C361,'Location Unique Code'!$A$2:$B$113,2,FALSE)</f>
        <v>Michigan Lower Peninsula</v>
      </c>
      <c r="G361" s="13" t="s">
        <v>1773</v>
      </c>
      <c r="H361" s="13" t="str">
        <f t="shared" si="23"/>
        <v>Michigan Gas Utilities: RES-Michigan Lower Peninsula</v>
      </c>
      <c r="I361" s="25">
        <f>VLOOKUP(H361,SubShare_All!$E$2:$F$698,2,FALSE)</f>
        <v>4.0516856760207803E-2</v>
      </c>
    </row>
    <row r="362" spans="1:9" ht="21.5">
      <c r="A362" s="13" t="s">
        <v>234</v>
      </c>
      <c r="B362" s="13" t="s">
        <v>1382</v>
      </c>
      <c r="C362" s="13" t="s">
        <v>235</v>
      </c>
      <c r="D362" s="13" t="str">
        <f t="shared" si="22"/>
        <v>COM620M - WUMS - MI</v>
      </c>
      <c r="E362" s="13" t="str">
        <f>VLOOKUP([1]Customer!C362,'Location Unique Code'!$A$2:$H$113,8,FALSE)</f>
        <v>MI</v>
      </c>
      <c r="F362" s="13" t="str">
        <f>VLOOKUP(C362,'Location Unique Code'!$A$2:$B$113,2,FALSE)</f>
        <v>Michigan Upper Peninsula</v>
      </c>
      <c r="G362" s="13" t="s">
        <v>1175</v>
      </c>
      <c r="H362" s="13" t="str">
        <f t="shared" si="23"/>
        <v>Michigan, Upper Peninsula: COM-Michigan Upper Peninsula</v>
      </c>
      <c r="I362" s="25">
        <f>VLOOKUP(H362,SubShare_All!$E$2:$F$698,2,FALSE)</f>
        <v>3.1567254249999801E-3</v>
      </c>
    </row>
    <row r="363" spans="1:9" ht="31.5">
      <c r="A363" s="13" t="s">
        <v>562</v>
      </c>
      <c r="B363" s="13" t="s">
        <v>1686</v>
      </c>
      <c r="C363" s="13" t="s">
        <v>235</v>
      </c>
      <c r="D363" s="13" t="str">
        <f t="shared" si="22"/>
        <v>MK082M - WUMS - MI</v>
      </c>
      <c r="E363" s="13" t="str">
        <f>VLOOKUP([1]Customer!C363,'Location Unique Code'!$A$2:$H$113,8,FALSE)</f>
        <v>MI</v>
      </c>
      <c r="F363" s="13" t="str">
        <f>VLOOKUP(C363,'Location Unique Code'!$A$2:$B$113,2,FALSE)</f>
        <v>Michigan Upper Peninsula</v>
      </c>
      <c r="G363" s="13" t="s">
        <v>1540</v>
      </c>
      <c r="H363" s="13" t="str">
        <f t="shared" si="23"/>
        <v>Michigan, Upper Peninsula: Gas-fired Gen-Michigan Upper Peninsula</v>
      </c>
      <c r="I363" s="25" t="e">
        <f>VLOOKUP(H363,SubShare_All!$E$2:$F$698,2,FALSE)</f>
        <v>#N/A</v>
      </c>
    </row>
    <row r="364" spans="1:9" ht="21.5">
      <c r="A364" s="13" t="s">
        <v>799</v>
      </c>
      <c r="B364" s="13" t="s">
        <v>1922</v>
      </c>
      <c r="C364" s="13" t="s">
        <v>235</v>
      </c>
      <c r="D364" s="13" t="str">
        <f t="shared" si="22"/>
        <v>RES620M - WUMS - MI</v>
      </c>
      <c r="E364" s="13" t="str">
        <f>VLOOKUP([1]Customer!C364,'Location Unique Code'!$A$2:$H$113,8,FALSE)</f>
        <v>MI</v>
      </c>
      <c r="F364" s="13" t="str">
        <f>VLOOKUP(C364,'Location Unique Code'!$A$2:$B$113,2,FALSE)</f>
        <v>Michigan Upper Peninsula</v>
      </c>
      <c r="G364" s="13" t="s">
        <v>1773</v>
      </c>
      <c r="H364" s="13" t="str">
        <f t="shared" si="23"/>
        <v>Michigan, Upper Peninsula: RES-Michigan Upper Peninsula</v>
      </c>
      <c r="I364" s="25">
        <f>VLOOKUP(H364,SubShare_All!$E$2:$F$698,2,FALSE)</f>
        <v>2.56176988819514E-3</v>
      </c>
    </row>
    <row r="365" spans="1:9" ht="21.5">
      <c r="A365" s="13" t="s">
        <v>440</v>
      </c>
      <c r="B365" s="13" t="s">
        <v>1577</v>
      </c>
      <c r="C365" s="13" t="s">
        <v>235</v>
      </c>
      <c r="D365" s="13" t="str">
        <f t="shared" si="22"/>
        <v>IND040M - WUMS - MI</v>
      </c>
      <c r="E365" s="13" t="str">
        <f>VLOOKUP([1]Customer!C365,'Location Unique Code'!$A$2:$H$113,8,FALSE)</f>
        <v>MI</v>
      </c>
      <c r="F365" s="13" t="str">
        <f>VLOOKUP(C365,'Location Unique Code'!$A$2:$B$113,2,FALSE)</f>
        <v>Michigan Upper Peninsula</v>
      </c>
      <c r="G365" s="13" t="s">
        <v>1558</v>
      </c>
      <c r="H365" s="13" t="str">
        <f t="shared" si="23"/>
        <v>Michigan, West: Ind Gas Mkt-Michigan Upper Peninsula</v>
      </c>
      <c r="I365" s="25">
        <f>VLOOKUP(H365,SubShare_All!$E$2:$F$698,2,FALSE)</f>
        <v>7.6299999999999993E-2</v>
      </c>
    </row>
    <row r="366" spans="1:9" ht="21.5">
      <c r="A366" s="13" t="s">
        <v>887</v>
      </c>
      <c r="B366" s="13" t="s">
        <v>1050</v>
      </c>
      <c r="C366" s="13" t="s">
        <v>235</v>
      </c>
      <c r="D366" s="13" t="str">
        <f t="shared" si="22"/>
        <v>VEH040M - WUMS - MI</v>
      </c>
      <c r="E366" s="13" t="str">
        <f>VLOOKUP([1]Customer!C366,'Location Unique Code'!$A$2:$H$113,8,FALSE)</f>
        <v>MI</v>
      </c>
      <c r="F366" s="13" t="str">
        <f>VLOOKUP(C366,'Location Unique Code'!$A$2:$B$113,2,FALSE)</f>
        <v>Michigan Upper Peninsula</v>
      </c>
      <c r="G366" s="13" t="s">
        <v>961</v>
      </c>
      <c r="H366" s="13" t="str">
        <f t="shared" si="23"/>
        <v>Michigan, West: veh Gas Mkt-Michigan Upper Peninsula</v>
      </c>
      <c r="I366" s="25">
        <f>VLOOKUP(H366,SubShare_All!$E$2:$F$698,2,FALSE)</f>
        <v>0.99</v>
      </c>
    </row>
    <row r="367" spans="1:9" ht="21.5">
      <c r="A367" s="13" t="s">
        <v>542</v>
      </c>
      <c r="B367" s="13" t="s">
        <v>1666</v>
      </c>
      <c r="C367" s="13" t="s">
        <v>24</v>
      </c>
      <c r="D367" s="13" t="str">
        <f t="shared" si="22"/>
        <v>MK010M - MICH</v>
      </c>
      <c r="E367" s="13" t="str">
        <f>VLOOKUP([1]Customer!C367,'Location Unique Code'!$A$2:$H$113,8,FALSE)</f>
        <v>MI</v>
      </c>
      <c r="F367" s="13" t="str">
        <f>VLOOKUP(C367,'Location Unique Code'!$A$2:$B$113,2,FALSE)</f>
        <v>Michigan Lower Peninsula</v>
      </c>
      <c r="G367" s="13" t="s">
        <v>1540</v>
      </c>
      <c r="H367" s="13" t="str">
        <f t="shared" si="23"/>
        <v>Michigan: Gas-fired Gen-Michigan Lower Peninsula</v>
      </c>
      <c r="I367" s="25" t="e">
        <f>VLOOKUP(H367,SubShare_All!$E$2:$F$698,2,FALSE)</f>
        <v>#N/A</v>
      </c>
    </row>
    <row r="368" spans="1:9" ht="21.5">
      <c r="A368" s="13" t="s">
        <v>425</v>
      </c>
      <c r="B368" s="13" t="s">
        <v>1562</v>
      </c>
      <c r="C368" s="13" t="s">
        <v>24</v>
      </c>
      <c r="D368" s="13" t="str">
        <f t="shared" si="22"/>
        <v>IND008M - MICH</v>
      </c>
      <c r="E368" s="13" t="str">
        <f>VLOOKUP([1]Customer!C368,'Location Unique Code'!$A$2:$H$113,8,FALSE)</f>
        <v>MI</v>
      </c>
      <c r="F368" s="13" t="str">
        <f>VLOOKUP(C368,'Location Unique Code'!$A$2:$B$113,2,FALSE)</f>
        <v>Michigan Lower Peninsula</v>
      </c>
      <c r="G368" s="13" t="s">
        <v>1558</v>
      </c>
      <c r="H368" s="13" t="str">
        <f t="shared" si="23"/>
        <v>Michigan: Ind Gas Mkt-Michigan Lower Peninsula</v>
      </c>
      <c r="I368" s="25">
        <f>VLOOKUP(H368,SubShare_All!$E$2:$F$698,2,FALSE)</f>
        <v>0.92370000000000008</v>
      </c>
    </row>
    <row r="369" spans="1:9" ht="31.5">
      <c r="A369" s="13" t="s">
        <v>280</v>
      </c>
      <c r="B369" s="13" t="s">
        <v>1219</v>
      </c>
      <c r="C369" s="13" t="s">
        <v>24</v>
      </c>
      <c r="D369" s="13" t="str">
        <f t="shared" si="22"/>
        <v>COMx18M - MICH</v>
      </c>
      <c r="E369" s="13" t="str">
        <f>VLOOKUP([1]Customer!C369,'Location Unique Code'!$A$2:$H$113,8,FALSE)</f>
        <v>MI</v>
      </c>
      <c r="F369" s="13" t="str">
        <f>VLOOKUP(C369,'Location Unique Code'!$A$2:$B$113,2,FALSE)</f>
        <v>Michigan Lower Peninsula</v>
      </c>
      <c r="G369" s="13" t="s">
        <v>1175</v>
      </c>
      <c r="H369" s="13" t="str">
        <f t="shared" si="23"/>
        <v>Michigan: Other LDC Gas Sales: COM-Michigan Lower Peninsula</v>
      </c>
      <c r="I369" s="25">
        <f>VLOOKUP(H369,SubShare_All!$E$2:$F$698,2,FALSE)</f>
        <v>5.3556623252226801E-3</v>
      </c>
    </row>
    <row r="370" spans="1:9" ht="31.5">
      <c r="A370" s="13" t="s">
        <v>828</v>
      </c>
      <c r="B370" s="13" t="s">
        <v>1951</v>
      </c>
      <c r="C370" s="13" t="s">
        <v>24</v>
      </c>
      <c r="D370" s="13" t="str">
        <f t="shared" si="22"/>
        <v>RESx18M - MICH</v>
      </c>
      <c r="E370" s="13" t="str">
        <f>VLOOKUP([1]Customer!C370,'Location Unique Code'!$A$2:$H$113,8,FALSE)</f>
        <v>MI</v>
      </c>
      <c r="F370" s="13" t="str">
        <f>VLOOKUP(C370,'Location Unique Code'!$A$2:$B$113,2,FALSE)</f>
        <v>Michigan Lower Peninsula</v>
      </c>
      <c r="G370" s="13" t="s">
        <v>1773</v>
      </c>
      <c r="H370" s="13" t="str">
        <f t="shared" si="23"/>
        <v>Michigan: Other LDC Gas Sales: RES-Michigan Lower Peninsula</v>
      </c>
      <c r="I370" s="25">
        <f>VLOOKUP(H370,SubShare_All!$E$2:$F$698,2,FALSE)</f>
        <v>6.3428607659374902E-3</v>
      </c>
    </row>
    <row r="371" spans="1:9" ht="21.5">
      <c r="A371" s="13" t="s">
        <v>872</v>
      </c>
      <c r="B371" s="13" t="s">
        <v>1052</v>
      </c>
      <c r="C371" s="13" t="s">
        <v>24</v>
      </c>
      <c r="D371" s="13" t="str">
        <f t="shared" si="22"/>
        <v>VEH008M - MICH</v>
      </c>
      <c r="E371" s="13" t="str">
        <f>VLOOKUP([1]Customer!C371,'Location Unique Code'!$A$2:$H$113,8,FALSE)</f>
        <v>MI</v>
      </c>
      <c r="F371" s="13" t="str">
        <f>VLOOKUP(C371,'Location Unique Code'!$A$2:$B$113,2,FALSE)</f>
        <v>Michigan Lower Peninsula</v>
      </c>
      <c r="G371" s="13" t="s">
        <v>961</v>
      </c>
      <c r="H371" s="13" t="str">
        <f t="shared" si="23"/>
        <v>Michigan: veh Gas Mkt-Michigan Lower Peninsula</v>
      </c>
      <c r="I371" s="25">
        <f>VLOOKUP(H371,SubShare_All!$E$2:$F$698,2,FALSE)</f>
        <v>0.01</v>
      </c>
    </row>
    <row r="372" spans="1:9" ht="31.5">
      <c r="A372" s="13" t="s">
        <v>119</v>
      </c>
      <c r="B372" s="13" t="s">
        <v>1209</v>
      </c>
      <c r="C372" s="13" t="s">
        <v>120</v>
      </c>
      <c r="D372" s="13" t="str">
        <f t="shared" si="22"/>
        <v>COM308M - MDKT - SD</v>
      </c>
      <c r="E372" s="13" t="str">
        <f>VLOOKUP([1]Customer!C372,'Location Unique Code'!$A$2:$H$113,8,FALSE)</f>
        <v>SD</v>
      </c>
      <c r="F372" s="13" t="str">
        <f>VLOOKUP(C372,'Location Unique Code'!$A$2:$B$113,2,FALSE)</f>
        <v>South Dakota</v>
      </c>
      <c r="G372" s="13" t="s">
        <v>1175</v>
      </c>
      <c r="H372" s="13" t="str">
        <f t="shared" si="23"/>
        <v>MidAmerican Energy Company: COM-South Dakota</v>
      </c>
      <c r="I372" s="25">
        <f>VLOOKUP(H372,SubShare_All!$E$2:$F$698,2,FALSE)</f>
        <v>0.50270085265494702</v>
      </c>
    </row>
    <row r="373" spans="1:9" ht="31.5">
      <c r="A373" s="13" t="s">
        <v>119</v>
      </c>
      <c r="B373" s="13" t="s">
        <v>1209</v>
      </c>
      <c r="C373" s="13" t="s">
        <v>100</v>
      </c>
      <c r="D373" s="13" t="str">
        <f t="shared" si="22"/>
        <v>COM308M - MNBI - IA</v>
      </c>
      <c r="E373" s="13" t="str">
        <f>VLOOKUP([1]Customer!C373,'Location Unique Code'!$A$2:$H$113,8,FALSE)</f>
        <v>IA</v>
      </c>
      <c r="F373" s="13" t="str">
        <f>VLOOKUP(C373,'Location Unique Code'!$A$2:$B$113,2,FALSE)</f>
        <v>Iowa</v>
      </c>
      <c r="G373" s="13" t="s">
        <v>1175</v>
      </c>
      <c r="H373" s="13" t="str">
        <f t="shared" si="23"/>
        <v>MidAmerican Energy Company: COM-Iowa</v>
      </c>
      <c r="I373" s="25">
        <f>VLOOKUP(H373,SubShare_All!$E$2:$F$698,2,FALSE)</f>
        <v>0.52481415341455595</v>
      </c>
    </row>
    <row r="374" spans="1:9" ht="31.5">
      <c r="A374" s="13" t="s">
        <v>717</v>
      </c>
      <c r="B374" s="13" t="s">
        <v>1840</v>
      </c>
      <c r="C374" s="13" t="s">
        <v>120</v>
      </c>
      <c r="D374" s="13" t="str">
        <f t="shared" si="22"/>
        <v>RES308M - MDKT - SD</v>
      </c>
      <c r="E374" s="13" t="str">
        <f>VLOOKUP([1]Customer!C374,'Location Unique Code'!$A$2:$H$113,8,FALSE)</f>
        <v>SD</v>
      </c>
      <c r="F374" s="13" t="str">
        <f>VLOOKUP(C374,'Location Unique Code'!$A$2:$B$113,2,FALSE)</f>
        <v>South Dakota</v>
      </c>
      <c r="G374" s="13" t="s">
        <v>1773</v>
      </c>
      <c r="H374" s="13" t="str">
        <f t="shared" si="23"/>
        <v>MidAmerican Energy Company: RES-South Dakota</v>
      </c>
      <c r="I374" s="25">
        <f>VLOOKUP(H374,SubShare_All!$E$2:$F$698,2,FALSE)</f>
        <v>0.42601101220862098</v>
      </c>
    </row>
    <row r="375" spans="1:9" ht="31.5">
      <c r="A375" s="13" t="s">
        <v>717</v>
      </c>
      <c r="B375" s="13" t="s">
        <v>1840</v>
      </c>
      <c r="C375" s="13" t="s">
        <v>100</v>
      </c>
      <c r="D375" s="13" t="str">
        <f t="shared" si="22"/>
        <v>RES308M - MNBI - IA</v>
      </c>
      <c r="E375" s="13" t="str">
        <f>VLOOKUP([1]Customer!C375,'Location Unique Code'!$A$2:$H$113,8,FALSE)</f>
        <v>IA</v>
      </c>
      <c r="F375" s="13" t="str">
        <f>VLOOKUP(C375,'Location Unique Code'!$A$2:$B$113,2,FALSE)</f>
        <v>Iowa</v>
      </c>
      <c r="G375" s="13" t="s">
        <v>1773</v>
      </c>
      <c r="H375" s="13" t="str">
        <f t="shared" si="23"/>
        <v>MidAmerican Energy Company: RES-Iowa</v>
      </c>
      <c r="I375" s="25">
        <f>VLOOKUP(H375,SubShare_All!$E$2:$F$698,2,FALSE)</f>
        <v>0.56049346471841799</v>
      </c>
    </row>
    <row r="376" spans="1:9" ht="31.5">
      <c r="A376" s="13" t="s">
        <v>121</v>
      </c>
      <c r="B376" s="13" t="s">
        <v>1361</v>
      </c>
      <c r="C376" s="13" t="s">
        <v>34</v>
      </c>
      <c r="D376" s="13" t="str">
        <f t="shared" si="22"/>
        <v>COM310M - STVA - TN</v>
      </c>
      <c r="E376" s="13" t="str">
        <f>VLOOKUP([1]Customer!C376,'Location Unique Code'!$A$2:$H$113,8,FALSE)</f>
        <v>TN</v>
      </c>
      <c r="F376" s="13" t="str">
        <f>VLOOKUP(C376,'Location Unique Code'!$A$2:$B$113,2,FALSE)</f>
        <v>Tennessee</v>
      </c>
      <c r="G376" s="13" t="s">
        <v>1175</v>
      </c>
      <c r="H376" s="13" t="str">
        <f t="shared" si="23"/>
        <v>Middle Tennessee Natural Gas Utility District: COM-Tennessee</v>
      </c>
      <c r="I376" s="25">
        <f>VLOOKUP(H376,SubShare_All!$E$2:$F$698,2,FALSE)</f>
        <v>2.01354324998262E-2</v>
      </c>
    </row>
    <row r="377" spans="1:9" ht="31.5">
      <c r="A377" s="13" t="s">
        <v>718</v>
      </c>
      <c r="B377" s="13" t="s">
        <v>1841</v>
      </c>
      <c r="C377" s="13" t="s">
        <v>34</v>
      </c>
      <c r="D377" s="13" t="str">
        <f t="shared" si="22"/>
        <v>RES310M - STVA - TN</v>
      </c>
      <c r="E377" s="13" t="str">
        <f>VLOOKUP([1]Customer!C377,'Location Unique Code'!$A$2:$H$113,8,FALSE)</f>
        <v>TN</v>
      </c>
      <c r="F377" s="13" t="str">
        <f>VLOOKUP(C377,'Location Unique Code'!$A$2:$B$113,2,FALSE)</f>
        <v>Tennessee</v>
      </c>
      <c r="G377" s="13" t="s">
        <v>1773</v>
      </c>
      <c r="H377" s="13" t="str">
        <f t="shared" si="23"/>
        <v>Middle Tennessee Natural Gas Utility District: RES-Tennessee</v>
      </c>
      <c r="I377" s="25">
        <f>VLOOKUP(H377,SubShare_All!$E$2:$F$698,2,FALSE)</f>
        <v>3.8478094129505903E-2</v>
      </c>
    </row>
    <row r="378" spans="1:9" ht="21.5">
      <c r="A378" s="13" t="s">
        <v>17</v>
      </c>
      <c r="B378" s="13" t="s">
        <v>1335</v>
      </c>
      <c r="C378" s="13" t="s">
        <v>18</v>
      </c>
      <c r="D378" s="13" t="str">
        <f t="shared" si="22"/>
        <v>COM013M - SPPN - KS</v>
      </c>
      <c r="E378" s="13" t="str">
        <f>VLOOKUP([1]Customer!C378,'Location Unique Code'!$A$2:$H$113,8,FALSE)</f>
        <v>KS</v>
      </c>
      <c r="F378" s="13" t="str">
        <f>VLOOKUP(C378,'Location Unique Code'!$A$2:$B$113,2,FALSE)</f>
        <v>Kansas</v>
      </c>
      <c r="G378" s="13" t="s">
        <v>1175</v>
      </c>
      <c r="H378" s="13" t="str">
        <f t="shared" si="23"/>
        <v>MidWest Energy, Inc.: COM-Kansas</v>
      </c>
      <c r="I378" s="25">
        <f>VLOOKUP(H378,SubShare_All!$E$2:$F$698,2,FALSE)</f>
        <v>6.0484600169847601E-2</v>
      </c>
    </row>
    <row r="379" spans="1:9" ht="21.5">
      <c r="A379" s="13" t="s">
        <v>654</v>
      </c>
      <c r="B379" s="13" t="s">
        <v>1778</v>
      </c>
      <c r="C379" s="13" t="s">
        <v>18</v>
      </c>
      <c r="D379" s="13" t="str">
        <f t="shared" si="22"/>
        <v>RES013M - SPPN - KS</v>
      </c>
      <c r="E379" s="13" t="str">
        <f>VLOOKUP([1]Customer!C379,'Location Unique Code'!$A$2:$H$113,8,FALSE)</f>
        <v>KS</v>
      </c>
      <c r="F379" s="13" t="str">
        <f>VLOOKUP(C379,'Location Unique Code'!$A$2:$B$113,2,FALSE)</f>
        <v>Kansas</v>
      </c>
      <c r="G379" s="13" t="s">
        <v>1773</v>
      </c>
      <c r="H379" s="13" t="str">
        <f t="shared" si="23"/>
        <v>MidWest Energy, Inc.: RES-Kansas</v>
      </c>
      <c r="I379" s="25">
        <f>VLOOKUP(H379,SubShare_All!$E$2:$F$698,2,FALSE)</f>
        <v>3.9587659823734501E-2</v>
      </c>
    </row>
    <row r="380" spans="1:9" ht="21.5">
      <c r="A380" s="13" t="s">
        <v>142</v>
      </c>
      <c r="B380" s="13" t="s">
        <v>1223</v>
      </c>
      <c r="C380" s="13" t="s">
        <v>67</v>
      </c>
      <c r="D380" s="13" t="str">
        <f t="shared" si="22"/>
        <v>COM370M - MMIN - MN</v>
      </c>
      <c r="E380" s="13" t="str">
        <f>VLOOKUP([1]Customer!C380,'Location Unique Code'!$A$2:$H$113,8,FALSE)</f>
        <v>MN</v>
      </c>
      <c r="F380" s="13" t="str">
        <f>VLOOKUP(C380,'Location Unique Code'!$A$2:$B$113,2,FALSE)</f>
        <v>Minnesota</v>
      </c>
      <c r="G380" s="13" t="s">
        <v>1175</v>
      </c>
      <c r="H380" s="13" t="str">
        <f t="shared" si="23"/>
        <v>Minn Energy Res NMU: COM-Minnesota</v>
      </c>
      <c r="I380" s="25">
        <f>VLOOKUP(H380,SubShare_All!$E$2:$F$698,2,FALSE)</f>
        <v>3.4200534612432401E-2</v>
      </c>
    </row>
    <row r="381" spans="1:9" ht="21.5">
      <c r="A381" s="13" t="s">
        <v>733</v>
      </c>
      <c r="B381" s="13" t="s">
        <v>1856</v>
      </c>
      <c r="C381" s="13" t="s">
        <v>67</v>
      </c>
      <c r="D381" s="13" t="str">
        <f t="shared" si="22"/>
        <v>RES370M - MMIN - MN</v>
      </c>
      <c r="E381" s="13" t="str">
        <f>VLOOKUP([1]Customer!C381,'Location Unique Code'!$A$2:$H$113,8,FALSE)</f>
        <v>MN</v>
      </c>
      <c r="F381" s="13" t="str">
        <f>VLOOKUP(C381,'Location Unique Code'!$A$2:$B$113,2,FALSE)</f>
        <v>Minnesota</v>
      </c>
      <c r="G381" s="13" t="s">
        <v>1773</v>
      </c>
      <c r="H381" s="13" t="str">
        <f t="shared" si="23"/>
        <v>Minn Energy Res NMU: RES-Minnesota</v>
      </c>
      <c r="I381" s="25">
        <f>VLOOKUP(H381,SubShare_All!$E$2:$F$698,2,FALSE)</f>
        <v>2.31882292900847E-2</v>
      </c>
    </row>
    <row r="382" spans="1:9" ht="21.5">
      <c r="A382" s="13" t="s">
        <v>227</v>
      </c>
      <c r="B382" s="13" t="s">
        <v>1225</v>
      </c>
      <c r="C382" s="13" t="s">
        <v>67</v>
      </c>
      <c r="D382" s="13" t="str">
        <f t="shared" si="22"/>
        <v>COM611M - MMIN - MN</v>
      </c>
      <c r="E382" s="13" t="str">
        <f>VLOOKUP([1]Customer!C382,'Location Unique Code'!$A$2:$H$113,8,FALSE)</f>
        <v>MN</v>
      </c>
      <c r="F382" s="13" t="str">
        <f>VLOOKUP(C382,'Location Unique Code'!$A$2:$B$113,2,FALSE)</f>
        <v>Minnesota</v>
      </c>
      <c r="G382" s="13" t="s">
        <v>1175</v>
      </c>
      <c r="H382" s="13" t="str">
        <f t="shared" si="23"/>
        <v>Minn Energy Res PNG: COM-Minnesota</v>
      </c>
      <c r="I382" s="25">
        <f>VLOOKUP(H382,SubShare_All!$E$2:$F$698,2,FALSE)</f>
        <v>0.113557545059527</v>
      </c>
    </row>
    <row r="383" spans="1:9" ht="21.5">
      <c r="A383" s="13" t="s">
        <v>793</v>
      </c>
      <c r="B383" s="13" t="s">
        <v>1916</v>
      </c>
      <c r="C383" s="13" t="s">
        <v>67</v>
      </c>
      <c r="D383" s="13" t="str">
        <f t="shared" si="22"/>
        <v>RES611M - MMIN - MN</v>
      </c>
      <c r="E383" s="13" t="str">
        <f>VLOOKUP([1]Customer!C383,'Location Unique Code'!$A$2:$H$113,8,FALSE)</f>
        <v>MN</v>
      </c>
      <c r="F383" s="13" t="str">
        <f>VLOOKUP(C383,'Location Unique Code'!$A$2:$B$113,2,FALSE)</f>
        <v>Minnesota</v>
      </c>
      <c r="G383" s="13" t="s">
        <v>1773</v>
      </c>
      <c r="H383" s="13" t="str">
        <f t="shared" si="23"/>
        <v>Minn Energy Res PNG: RES-Minnesota</v>
      </c>
      <c r="I383" s="25">
        <f>VLOOKUP(H383,SubShare_All!$E$2:$F$698,2,FALSE)</f>
        <v>0.104752408968581</v>
      </c>
    </row>
    <row r="384" spans="1:9" ht="21.5">
      <c r="A384" s="13" t="s">
        <v>567</v>
      </c>
      <c r="B384" s="13" t="s">
        <v>1691</v>
      </c>
      <c r="C384" s="13" t="s">
        <v>67</v>
      </c>
      <c r="D384" s="13" t="str">
        <f t="shared" si="22"/>
        <v>MK102M - MMIN - MN</v>
      </c>
      <c r="E384" s="13" t="str">
        <f>VLOOKUP([1]Customer!C384,'Location Unique Code'!$A$2:$H$113,8,FALSE)</f>
        <v>MN</v>
      </c>
      <c r="F384" s="13" t="str">
        <f>VLOOKUP(C384,'Location Unique Code'!$A$2:$B$113,2,FALSE)</f>
        <v>Minnesota</v>
      </c>
      <c r="G384" s="13" t="s">
        <v>1540</v>
      </c>
      <c r="H384" s="13" t="str">
        <f t="shared" si="23"/>
        <v>Minnesota, NSP: Gas-fired Gen-Minnesota</v>
      </c>
      <c r="I384" s="25" t="e">
        <f>VLOOKUP(H384,SubShare_All!$E$2:$F$698,2,FALSE)</f>
        <v>#N/A</v>
      </c>
    </row>
    <row r="385" spans="1:9" ht="21.5">
      <c r="A385" s="13" t="s">
        <v>444</v>
      </c>
      <c r="B385" s="13" t="s">
        <v>1581</v>
      </c>
      <c r="C385" s="13" t="s">
        <v>67</v>
      </c>
      <c r="D385" s="13" t="str">
        <f t="shared" si="22"/>
        <v>IND048M - MMIN - MN</v>
      </c>
      <c r="E385" s="13" t="str">
        <f>VLOOKUP([1]Customer!C385,'Location Unique Code'!$A$2:$H$113,8,FALSE)</f>
        <v>MN</v>
      </c>
      <c r="F385" s="13" t="str">
        <f>VLOOKUP(C385,'Location Unique Code'!$A$2:$B$113,2,FALSE)</f>
        <v>Minnesota</v>
      </c>
      <c r="G385" s="13" t="s">
        <v>1558</v>
      </c>
      <c r="H385" s="13" t="str">
        <f t="shared" si="23"/>
        <v>Minnesota: Ind Gas Mkt-Minnesota</v>
      </c>
      <c r="I385" s="25">
        <f>VLOOKUP(H385,SubShare_All!$E$2:$F$698,2,FALSE)</f>
        <v>1</v>
      </c>
    </row>
    <row r="386" spans="1:9" ht="31.5">
      <c r="A386" s="13" t="s">
        <v>281</v>
      </c>
      <c r="B386" s="13" t="s">
        <v>1226</v>
      </c>
      <c r="C386" s="13" t="s">
        <v>67</v>
      </c>
      <c r="D386" s="13" t="str">
        <f t="shared" si="22"/>
        <v>COMx19M - MMIN - MN</v>
      </c>
      <c r="E386" s="13" t="str">
        <f>VLOOKUP([1]Customer!C386,'Location Unique Code'!$A$2:$H$113,8,FALSE)</f>
        <v>MN</v>
      </c>
      <c r="F386" s="13" t="str">
        <f>VLOOKUP(C386,'Location Unique Code'!$A$2:$B$113,2,FALSE)</f>
        <v>Minnesota</v>
      </c>
      <c r="G386" s="13" t="s">
        <v>1175</v>
      </c>
      <c r="H386" s="13" t="str">
        <f t="shared" si="23"/>
        <v>Minnesota: Other LDC Gas Sales: COM-Minnesota</v>
      </c>
      <c r="I386" s="25">
        <f>VLOOKUP(H386,SubShare_All!$E$2:$F$698,2,FALSE)</f>
        <v>3.1573899138565301E-2</v>
      </c>
    </row>
    <row r="387" spans="1:9" ht="31.5">
      <c r="A387" s="13" t="s">
        <v>829</v>
      </c>
      <c r="B387" s="13" t="s">
        <v>1952</v>
      </c>
      <c r="C387" s="13" t="s">
        <v>67</v>
      </c>
      <c r="D387" s="13" t="str">
        <f t="shared" ref="D387:D450" si="24">CONCATENATE(A387,C387)</f>
        <v>RESx19M - MMIN - MN</v>
      </c>
      <c r="E387" s="13" t="str">
        <f>VLOOKUP([1]Customer!C387,'Location Unique Code'!$A$2:$H$113,8,FALSE)</f>
        <v>MN</v>
      </c>
      <c r="F387" s="13" t="str">
        <f>VLOOKUP(C387,'Location Unique Code'!$A$2:$B$113,2,FALSE)</f>
        <v>Minnesota</v>
      </c>
      <c r="G387" s="13" t="s">
        <v>1773</v>
      </c>
      <c r="H387" s="13" t="str">
        <f t="shared" ref="H387:H450" si="25">CONCATENATE(B387,"-",F387)</f>
        <v>Minnesota: Other LDC Gas Sales: RES-Minnesota</v>
      </c>
      <c r="I387" s="25">
        <f>VLOOKUP(H387,SubShare_All!$E$2:$F$698,2,FALSE)</f>
        <v>3.9483809104137201E-2</v>
      </c>
    </row>
    <row r="388" spans="1:9" ht="21.5">
      <c r="A388" s="13" t="s">
        <v>890</v>
      </c>
      <c r="B388" s="13" t="s">
        <v>1055</v>
      </c>
      <c r="C388" s="13" t="s">
        <v>67</v>
      </c>
      <c r="D388" s="13" t="str">
        <f t="shared" si="24"/>
        <v>VEH048M - MMIN - MN</v>
      </c>
      <c r="E388" s="13" t="str">
        <f>VLOOKUP([1]Customer!C388,'Location Unique Code'!$A$2:$H$113,8,FALSE)</f>
        <v>MN</v>
      </c>
      <c r="F388" s="13" t="str">
        <f>VLOOKUP(C388,'Location Unique Code'!$A$2:$B$113,2,FALSE)</f>
        <v>Minnesota</v>
      </c>
      <c r="G388" s="13" t="s">
        <v>961</v>
      </c>
      <c r="H388" s="13" t="str">
        <f t="shared" si="25"/>
        <v>Minnesota: veh Gas Mkt-Minnesota</v>
      </c>
      <c r="I388" s="25">
        <f>VLOOKUP(H388,SubShare_All!$E$2:$F$698,2,FALSE)</f>
        <v>1</v>
      </c>
    </row>
    <row r="389" spans="1:9" ht="21.5">
      <c r="A389" s="13" t="s">
        <v>642</v>
      </c>
      <c r="B389" s="13" t="s">
        <v>1767</v>
      </c>
      <c r="C389" s="13" t="s">
        <v>76</v>
      </c>
      <c r="D389" s="13" t="str">
        <f t="shared" si="24"/>
        <v>MK601M - STHN - MS</v>
      </c>
      <c r="E389" s="13" t="str">
        <f>VLOOKUP([1]Customer!C389,'Location Unique Code'!$A$2:$H$113,8,FALSE)</f>
        <v>MS</v>
      </c>
      <c r="F389" s="13" t="str">
        <f>VLOOKUP(C389,'Location Unique Code'!$A$2:$B$113,2,FALSE)</f>
        <v>Mississippi</v>
      </c>
      <c r="G389" s="13" t="s">
        <v>1540</v>
      </c>
      <c r="H389" s="13" t="str">
        <f t="shared" si="25"/>
        <v>Mississippi Other:  Gas-fired Gen-Mississippi</v>
      </c>
      <c r="I389" s="25" t="e">
        <f>VLOOKUP(H389,SubShare_All!$E$2:$F$698,2,FALSE)</f>
        <v>#N/A</v>
      </c>
    </row>
    <row r="390" spans="1:9" ht="21.5">
      <c r="A390" s="13" t="s">
        <v>590</v>
      </c>
      <c r="B390" s="13" t="s">
        <v>1716</v>
      </c>
      <c r="C390" s="13" t="s">
        <v>76</v>
      </c>
      <c r="D390" s="13" t="str">
        <f t="shared" si="24"/>
        <v>MK153M - STHN - MS</v>
      </c>
      <c r="E390" s="13" t="str">
        <f>VLOOKUP([1]Customer!C390,'Location Unique Code'!$A$2:$H$113,8,FALSE)</f>
        <v>MS</v>
      </c>
      <c r="F390" s="13" t="str">
        <f>VLOOKUP(C390,'Location Unique Code'!$A$2:$B$113,2,FALSE)</f>
        <v>Mississippi</v>
      </c>
      <c r="G390" s="13" t="s">
        <v>1540</v>
      </c>
      <c r="H390" s="13" t="str">
        <f t="shared" si="25"/>
        <v>Mississippi Power: Gas-fired Gen-Mississippi</v>
      </c>
      <c r="I390" s="25" t="e">
        <f>VLOOKUP(H390,SubShare_All!$E$2:$F$698,2,FALSE)</f>
        <v>#N/A</v>
      </c>
    </row>
    <row r="391" spans="1:9" ht="31.5">
      <c r="A391" s="13" t="s">
        <v>599</v>
      </c>
      <c r="B391" s="13" t="s">
        <v>1725</v>
      </c>
      <c r="C391" s="13" t="s">
        <v>76</v>
      </c>
      <c r="D391" s="13" t="str">
        <f t="shared" si="24"/>
        <v>MK173M - STHN - MS</v>
      </c>
      <c r="E391" s="13" t="str">
        <f>VLOOKUP([1]Customer!C391,'Location Unique Code'!$A$2:$H$113,8,FALSE)</f>
        <v>MS</v>
      </c>
      <c r="F391" s="13" t="str">
        <f>VLOOKUP(C391,'Location Unique Code'!$A$2:$B$113,2,FALSE)</f>
        <v>Mississippi</v>
      </c>
      <c r="G391" s="13" t="s">
        <v>1540</v>
      </c>
      <c r="H391" s="13" t="str">
        <f t="shared" si="25"/>
        <v>Mississippi, Entergy: Gas-fired Gen-Mississippi</v>
      </c>
      <c r="I391" s="25" t="e">
        <f>VLOOKUP(H391,SubShare_All!$E$2:$F$698,2,FALSE)</f>
        <v>#N/A</v>
      </c>
    </row>
    <row r="392" spans="1:9" ht="21.5">
      <c r="A392" s="13" t="s">
        <v>468</v>
      </c>
      <c r="B392" s="13" t="s">
        <v>1605</v>
      </c>
      <c r="C392" s="13" t="s">
        <v>76</v>
      </c>
      <c r="D392" s="13" t="str">
        <f t="shared" si="24"/>
        <v>IND100M - STHN - MS</v>
      </c>
      <c r="E392" s="13" t="str">
        <f>VLOOKUP([1]Customer!C392,'Location Unique Code'!$A$2:$H$113,8,FALSE)</f>
        <v>MS</v>
      </c>
      <c r="F392" s="13" t="str">
        <f>VLOOKUP(C392,'Location Unique Code'!$A$2:$B$113,2,FALSE)</f>
        <v>Mississippi</v>
      </c>
      <c r="G392" s="13" t="s">
        <v>1558</v>
      </c>
      <c r="H392" s="13" t="str">
        <f t="shared" si="25"/>
        <v>Mississippi: Ind Gas Mkt-Mississippi</v>
      </c>
      <c r="I392" s="25">
        <f>VLOOKUP(H392,SubShare_All!$E$2:$F$698,2,FALSE)</f>
        <v>1</v>
      </c>
    </row>
    <row r="393" spans="1:9" ht="31.5">
      <c r="A393" s="13" t="s">
        <v>283</v>
      </c>
      <c r="B393" s="13" t="s">
        <v>1355</v>
      </c>
      <c r="C393" s="13" t="s">
        <v>76</v>
      </c>
      <c r="D393" s="13" t="str">
        <f t="shared" si="24"/>
        <v>COMx21M - STHN - MS</v>
      </c>
      <c r="E393" s="13" t="str">
        <f>VLOOKUP([1]Customer!C393,'Location Unique Code'!$A$2:$H$113,8,FALSE)</f>
        <v>MS</v>
      </c>
      <c r="F393" s="13" t="str">
        <f>VLOOKUP(C393,'Location Unique Code'!$A$2:$B$113,2,FALSE)</f>
        <v>Mississippi</v>
      </c>
      <c r="G393" s="13" t="s">
        <v>1175</v>
      </c>
      <c r="H393" s="13" t="str">
        <f t="shared" si="25"/>
        <v>Mississippi: Other LDC Gas Sales: COM-Mississippi</v>
      </c>
      <c r="I393" s="25">
        <f>VLOOKUP(H393,SubShare_All!$E$2:$F$698,2,FALSE)</f>
        <v>0.17216684869019</v>
      </c>
    </row>
    <row r="394" spans="1:9" ht="31.5">
      <c r="A394" s="13" t="s">
        <v>831</v>
      </c>
      <c r="B394" s="13" t="s">
        <v>1954</v>
      </c>
      <c r="C394" s="13" t="s">
        <v>76</v>
      </c>
      <c r="D394" s="13" t="str">
        <f t="shared" si="24"/>
        <v>RESx21M - STHN - MS</v>
      </c>
      <c r="E394" s="13" t="str">
        <f>VLOOKUP([1]Customer!C394,'Location Unique Code'!$A$2:$H$113,8,FALSE)</f>
        <v>MS</v>
      </c>
      <c r="F394" s="13" t="str">
        <f>VLOOKUP(C394,'Location Unique Code'!$A$2:$B$113,2,FALSE)</f>
        <v>Mississippi</v>
      </c>
      <c r="G394" s="13" t="s">
        <v>1773</v>
      </c>
      <c r="H394" s="13" t="str">
        <f t="shared" si="25"/>
        <v>Mississippi: Other LDC Gas Sales: RES-Mississippi</v>
      </c>
      <c r="I394" s="25">
        <f>VLOOKUP(H394,SubShare_All!$E$2:$F$698,2,FALSE)</f>
        <v>0.169096739489946</v>
      </c>
    </row>
    <row r="395" spans="1:9" ht="21.5">
      <c r="A395" s="13" t="s">
        <v>910</v>
      </c>
      <c r="B395" s="13" t="s">
        <v>1058</v>
      </c>
      <c r="C395" s="13" t="s">
        <v>76</v>
      </c>
      <c r="D395" s="13" t="str">
        <f t="shared" si="24"/>
        <v>VEH100M - STHN - MS</v>
      </c>
      <c r="E395" s="13" t="str">
        <f>VLOOKUP([1]Customer!C395,'Location Unique Code'!$A$2:$H$113,8,FALSE)</f>
        <v>MS</v>
      </c>
      <c r="F395" s="13" t="str">
        <f>VLOOKUP(C395,'Location Unique Code'!$A$2:$B$113,2,FALSE)</f>
        <v>Mississippi</v>
      </c>
      <c r="G395" s="13" t="s">
        <v>961</v>
      </c>
      <c r="H395" s="13" t="str">
        <f t="shared" si="25"/>
        <v>Mississippi: veh Gas Mkt-Mississippi</v>
      </c>
      <c r="I395" s="25">
        <f>VLOOKUP(H395,SubShare_All!$E$2:$F$698,2,FALSE)</f>
        <v>1</v>
      </c>
    </row>
    <row r="396" spans="1:9" ht="21.5">
      <c r="A396" s="13" t="s">
        <v>176</v>
      </c>
      <c r="B396" s="13" t="s">
        <v>1338</v>
      </c>
      <c r="C396" s="13" t="s">
        <v>177</v>
      </c>
      <c r="D396" s="13" t="str">
        <f t="shared" si="24"/>
        <v>COM494M - SPPN - MO</v>
      </c>
      <c r="E396" s="13" t="str">
        <f>VLOOKUP([1]Customer!C396,'Location Unique Code'!$A$2:$H$113,8,FALSE)</f>
        <v>MO</v>
      </c>
      <c r="F396" s="13" t="str">
        <f>VLOOKUP(C396,'Location Unique Code'!$A$2:$B$113,2,FALSE)</f>
        <v>Missouri Western</v>
      </c>
      <c r="G396" s="13" t="s">
        <v>1175</v>
      </c>
      <c r="H396" s="13" t="str">
        <f t="shared" si="25"/>
        <v>Missouri Gas Energy: COM-Missouri Western</v>
      </c>
      <c r="I396" s="25">
        <f>VLOOKUP(H396,SubShare_All!$E$2:$F$698,2,FALSE)</f>
        <v>0.38339675396623801</v>
      </c>
    </row>
    <row r="397" spans="1:9" ht="21.5">
      <c r="A397" s="13" t="s">
        <v>759</v>
      </c>
      <c r="B397" s="13" t="s">
        <v>1882</v>
      </c>
      <c r="C397" s="13" t="s">
        <v>177</v>
      </c>
      <c r="D397" s="13" t="str">
        <f t="shared" si="24"/>
        <v>RES494M - SPPN - MO</v>
      </c>
      <c r="E397" s="13" t="str">
        <f>VLOOKUP([1]Customer!C397,'Location Unique Code'!$A$2:$H$113,8,FALSE)</f>
        <v>MO</v>
      </c>
      <c r="F397" s="13" t="str">
        <f>VLOOKUP(C397,'Location Unique Code'!$A$2:$B$113,2,FALSE)</f>
        <v>Missouri Western</v>
      </c>
      <c r="G397" s="13" t="s">
        <v>1773</v>
      </c>
      <c r="H397" s="13" t="str">
        <f t="shared" si="25"/>
        <v>Missouri Gas Energy: RES-Missouri Western</v>
      </c>
      <c r="I397" s="25">
        <f>VLOOKUP(H397,SubShare_All!$E$2:$F$698,2,FALSE)</f>
        <v>0.33764867108420699</v>
      </c>
    </row>
    <row r="398" spans="1:9" ht="21.5">
      <c r="A398" s="13" t="s">
        <v>558</v>
      </c>
      <c r="B398" s="13" t="s">
        <v>1682</v>
      </c>
      <c r="C398" s="13" t="s">
        <v>106</v>
      </c>
      <c r="D398" s="13" t="str">
        <f t="shared" si="24"/>
        <v>MK067M - MEMO</v>
      </c>
      <c r="E398" s="13" t="str">
        <f>VLOOKUP([1]Customer!C398,'Location Unique Code'!$A$2:$H$113,8,FALSE)</f>
        <v>MO</v>
      </c>
      <c r="F398" s="13" t="str">
        <f>VLOOKUP(C398,'Location Unique Code'!$A$2:$B$113,2,FALSE)</f>
        <v>Missouri Eastern</v>
      </c>
      <c r="G398" s="13" t="s">
        <v>1540</v>
      </c>
      <c r="H398" s="13" t="str">
        <f t="shared" si="25"/>
        <v>Missouri, Eastern: Gas-fired Gen-Missouri Eastern</v>
      </c>
      <c r="I398" s="25" t="e">
        <f>VLOOKUP(H398,SubShare_All!$E$2:$F$698,2,FALSE)</f>
        <v>#N/A</v>
      </c>
    </row>
    <row r="399" spans="1:9" ht="21.5">
      <c r="A399" s="13" t="s">
        <v>600</v>
      </c>
      <c r="B399" s="13" t="s">
        <v>1726</v>
      </c>
      <c r="C399" s="13" t="s">
        <v>177</v>
      </c>
      <c r="D399" s="13" t="str">
        <f t="shared" si="24"/>
        <v>MK179M - SPPN - MO</v>
      </c>
      <c r="E399" s="13" t="str">
        <f>VLOOKUP([1]Customer!C399,'Location Unique Code'!$A$2:$H$113,8,FALSE)</f>
        <v>MO</v>
      </c>
      <c r="F399" s="13" t="str">
        <f>VLOOKUP(C399,'Location Unique Code'!$A$2:$B$113,2,FALSE)</f>
        <v>Missouri Western</v>
      </c>
      <c r="G399" s="13" t="s">
        <v>1540</v>
      </c>
      <c r="H399" s="13" t="str">
        <f t="shared" si="25"/>
        <v>Missouri, Western: Gas-fired Gen-Missouri Western</v>
      </c>
      <c r="I399" s="25" t="e">
        <f>VLOOKUP(H399,SubShare_All!$E$2:$F$698,2,FALSE)</f>
        <v>#N/A</v>
      </c>
    </row>
    <row r="400" spans="1:9" ht="21.5">
      <c r="A400" s="13" t="s">
        <v>481</v>
      </c>
      <c r="B400" s="13" t="s">
        <v>1614</v>
      </c>
      <c r="C400" s="13" t="s">
        <v>177</v>
      </c>
      <c r="D400" s="13" t="str">
        <f t="shared" si="24"/>
        <v>IND114M - SPPN - MO</v>
      </c>
      <c r="E400" s="13" t="str">
        <f>VLOOKUP([1]Customer!C400,'Location Unique Code'!$A$2:$H$113,8,FALSE)</f>
        <v>MO</v>
      </c>
      <c r="F400" s="13" t="str">
        <f>VLOOKUP(C400,'Location Unique Code'!$A$2:$B$113,2,FALSE)</f>
        <v>Missouri Western</v>
      </c>
      <c r="G400" s="13" t="s">
        <v>1558</v>
      </c>
      <c r="H400" s="13" t="str">
        <f t="shared" si="25"/>
        <v>Missouri, Western: Ind Gas Mkt-Missouri Western</v>
      </c>
      <c r="I400" s="25">
        <f>VLOOKUP(H400,SubShare_All!$E$2:$F$698,2,FALSE)</f>
        <v>0.50550704396680002</v>
      </c>
    </row>
    <row r="401" spans="1:9" ht="31.5">
      <c r="A401" s="13" t="s">
        <v>307</v>
      </c>
      <c r="B401" s="13" t="s">
        <v>1341</v>
      </c>
      <c r="C401" s="13" t="s">
        <v>177</v>
      </c>
      <c r="D401" s="13" t="str">
        <f t="shared" si="24"/>
        <v>COMx57M - SPPN - MO</v>
      </c>
      <c r="E401" s="13" t="str">
        <f>VLOOKUP([1]Customer!C401,'Location Unique Code'!$A$2:$H$113,8,FALSE)</f>
        <v>MO</v>
      </c>
      <c r="F401" s="13" t="str">
        <f>VLOOKUP(C401,'Location Unique Code'!$A$2:$B$113,2,FALSE)</f>
        <v>Missouri Western</v>
      </c>
      <c r="G401" s="13" t="s">
        <v>1175</v>
      </c>
      <c r="H401" s="13" t="str">
        <f t="shared" si="25"/>
        <v>Missouri, Western: Other LDC Gas Sales: COM-Missouri Western</v>
      </c>
      <c r="I401" s="25">
        <f>VLOOKUP(H401,SubShare_All!$E$2:$F$698,2,FALSE)</f>
        <v>7.6265792480482699E-3</v>
      </c>
    </row>
    <row r="402" spans="1:9" ht="31.5">
      <c r="A402" s="13" t="s">
        <v>855</v>
      </c>
      <c r="B402" s="13" t="s">
        <v>1978</v>
      </c>
      <c r="C402" s="13" t="s">
        <v>177</v>
      </c>
      <c r="D402" s="13" t="str">
        <f t="shared" si="24"/>
        <v>RESx57M - SPPN - MO</v>
      </c>
      <c r="E402" s="13" t="str">
        <f>VLOOKUP([1]Customer!C402,'Location Unique Code'!$A$2:$H$113,8,FALSE)</f>
        <v>MO</v>
      </c>
      <c r="F402" s="13" t="str">
        <f>VLOOKUP(C402,'Location Unique Code'!$A$2:$B$113,2,FALSE)</f>
        <v>Missouri Western</v>
      </c>
      <c r="G402" s="13" t="s">
        <v>1773</v>
      </c>
      <c r="H402" s="13" t="str">
        <f t="shared" si="25"/>
        <v>Missouri, Western: Other LDC Gas Sales: RES-Missouri Western</v>
      </c>
      <c r="I402" s="25">
        <f>VLOOKUP(H402,SubShare_All!$E$2:$F$698,2,FALSE)</f>
        <v>7.2324618572360902E-3</v>
      </c>
    </row>
    <row r="403" spans="1:9" ht="21.5">
      <c r="A403" s="13" t="s">
        <v>919</v>
      </c>
      <c r="B403" s="13" t="s">
        <v>1061</v>
      </c>
      <c r="C403" s="13" t="s">
        <v>177</v>
      </c>
      <c r="D403" s="13" t="str">
        <f t="shared" si="24"/>
        <v>VEH114M - SPPN - MO</v>
      </c>
      <c r="E403" s="13" t="str">
        <f>VLOOKUP([1]Customer!C403,'Location Unique Code'!$A$2:$H$113,8,FALSE)</f>
        <v>MO</v>
      </c>
      <c r="F403" s="13" t="str">
        <f>VLOOKUP(C403,'Location Unique Code'!$A$2:$B$113,2,FALSE)</f>
        <v>Missouri Western</v>
      </c>
      <c r="G403" s="13" t="s">
        <v>961</v>
      </c>
      <c r="H403" s="13" t="str">
        <f t="shared" si="25"/>
        <v>Missouri, Western: veh Gas Mkt-Missouri Western</v>
      </c>
      <c r="I403" s="25">
        <f>VLOOKUP(H403,SubShare_All!$E$2:$F$698,2,FALSE)</f>
        <v>0.5</v>
      </c>
    </row>
    <row r="404" spans="1:9" ht="21.5">
      <c r="A404" s="13" t="s">
        <v>437</v>
      </c>
      <c r="B404" s="13" t="s">
        <v>1574</v>
      </c>
      <c r="C404" s="13" t="s">
        <v>106</v>
      </c>
      <c r="D404" s="13" t="str">
        <f t="shared" si="24"/>
        <v>IND034M - MEMO</v>
      </c>
      <c r="E404" s="13" t="str">
        <f>VLOOKUP([1]Customer!C404,'Location Unique Code'!$A$2:$H$113,8,FALSE)</f>
        <v>MO</v>
      </c>
      <c r="F404" s="13" t="str">
        <f>VLOOKUP(C404,'Location Unique Code'!$A$2:$B$113,2,FALSE)</f>
        <v>Missouri Eastern</v>
      </c>
      <c r="G404" s="13" t="s">
        <v>1558</v>
      </c>
      <c r="H404" s="13" t="str">
        <f t="shared" si="25"/>
        <v>Missouri: Ind Gas Mkt-Missouri Eastern</v>
      </c>
      <c r="I404" s="25">
        <f>VLOOKUP(H404,SubShare_All!$E$2:$F$698,2,FALSE)</f>
        <v>0.49449295603319998</v>
      </c>
    </row>
    <row r="405" spans="1:9" ht="31.5">
      <c r="A405" s="13" t="s">
        <v>282</v>
      </c>
      <c r="B405" s="13" t="s">
        <v>1214</v>
      </c>
      <c r="C405" s="13" t="s">
        <v>106</v>
      </c>
      <c r="D405" s="13" t="str">
        <f t="shared" si="24"/>
        <v>COMx20M - MEMO</v>
      </c>
      <c r="E405" s="13" t="str">
        <f>VLOOKUP([1]Customer!C405,'Location Unique Code'!$A$2:$H$113,8,FALSE)</f>
        <v>MO</v>
      </c>
      <c r="F405" s="13" t="str">
        <f>VLOOKUP(C405,'Location Unique Code'!$A$2:$B$113,2,FALSE)</f>
        <v>Missouri Eastern</v>
      </c>
      <c r="G405" s="13" t="s">
        <v>1175</v>
      </c>
      <c r="H405" s="13" t="str">
        <f t="shared" si="25"/>
        <v>Missouri: Other LDC Gas Sales: COM-Missouri Eastern</v>
      </c>
      <c r="I405" s="25">
        <f>VLOOKUP(H405,SubShare_All!$E$2:$F$698,2,FALSE)</f>
        <v>1.5870454222903198E-2</v>
      </c>
    </row>
    <row r="406" spans="1:9" ht="31.5">
      <c r="A406" s="13" t="s">
        <v>830</v>
      </c>
      <c r="B406" s="13" t="s">
        <v>1953</v>
      </c>
      <c r="C406" s="13" t="s">
        <v>106</v>
      </c>
      <c r="D406" s="13" t="str">
        <f t="shared" si="24"/>
        <v>RESx20M - MEMO</v>
      </c>
      <c r="E406" s="13" t="str">
        <f>VLOOKUP([1]Customer!C406,'Location Unique Code'!$A$2:$H$113,8,FALSE)</f>
        <v>MO</v>
      </c>
      <c r="F406" s="13" t="str">
        <f>VLOOKUP(C406,'Location Unique Code'!$A$2:$B$113,2,FALSE)</f>
        <v>Missouri Eastern</v>
      </c>
      <c r="G406" s="13" t="s">
        <v>1773</v>
      </c>
      <c r="H406" s="13" t="str">
        <f t="shared" si="25"/>
        <v>Missouri: Other LDC Gas Sales: RES-Missouri Eastern</v>
      </c>
      <c r="I406" s="25">
        <f>VLOOKUP(H406,SubShare_All!$E$2:$F$698,2,FALSE)</f>
        <v>1.54285394058049E-2</v>
      </c>
    </row>
    <row r="407" spans="1:9" ht="21.5">
      <c r="A407" s="13" t="s">
        <v>884</v>
      </c>
      <c r="B407" s="13" t="s">
        <v>1063</v>
      </c>
      <c r="C407" s="13" t="s">
        <v>106</v>
      </c>
      <c r="D407" s="13" t="str">
        <f t="shared" si="24"/>
        <v>VEH034M - MEMO</v>
      </c>
      <c r="E407" s="13" t="str">
        <f>VLOOKUP([1]Customer!C407,'Location Unique Code'!$A$2:$H$113,8,FALSE)</f>
        <v>MO</v>
      </c>
      <c r="F407" s="13" t="str">
        <f>VLOOKUP(C407,'Location Unique Code'!$A$2:$B$113,2,FALSE)</f>
        <v>Missouri Eastern</v>
      </c>
      <c r="G407" s="13" t="s">
        <v>961</v>
      </c>
      <c r="H407" s="13" t="str">
        <f t="shared" si="25"/>
        <v>Missouri: veh Gas Mkt-Missouri Eastern</v>
      </c>
      <c r="I407" s="25">
        <f>VLOOKUP(H407,SubShare_All!$E$2:$F$698,2,FALSE)</f>
        <v>0.5</v>
      </c>
    </row>
    <row r="408" spans="1:9" ht="21.5">
      <c r="A408" s="13" t="s">
        <v>125</v>
      </c>
      <c r="B408" s="13" t="s">
        <v>1349</v>
      </c>
      <c r="C408" s="13" t="s">
        <v>10</v>
      </c>
      <c r="D408" s="13" t="str">
        <f t="shared" si="24"/>
        <v>COM326M - STHN - AL</v>
      </c>
      <c r="E408" s="13" t="str">
        <f>VLOOKUP([1]Customer!C408,'Location Unique Code'!$A$2:$H$113,8,FALSE)</f>
        <v>AL</v>
      </c>
      <c r="F408" s="13" t="str">
        <f>VLOOKUP(C408,'Location Unique Code'!$A$2:$B$113,2,FALSE)</f>
        <v>Alabama</v>
      </c>
      <c r="G408" s="13" t="s">
        <v>1175</v>
      </c>
      <c r="H408" s="13" t="str">
        <f t="shared" si="25"/>
        <v>Mobile Gas Service Corp.: COM-Alabama</v>
      </c>
      <c r="I408" s="25">
        <f>VLOOKUP(H408,SubShare_All!$E$2:$F$698,2,FALSE)</f>
        <v>7.9459411844828895E-2</v>
      </c>
    </row>
    <row r="409" spans="1:9" ht="21.5">
      <c r="A409" s="13" t="s">
        <v>721</v>
      </c>
      <c r="B409" s="13" t="s">
        <v>1844</v>
      </c>
      <c r="C409" s="13" t="s">
        <v>10</v>
      </c>
      <c r="D409" s="13" t="str">
        <f t="shared" si="24"/>
        <v>RES326M - STHN - AL</v>
      </c>
      <c r="E409" s="13" t="str">
        <f>VLOOKUP([1]Customer!C409,'Location Unique Code'!$A$2:$H$113,8,FALSE)</f>
        <v>AL</v>
      </c>
      <c r="F409" s="13" t="str">
        <f>VLOOKUP(C409,'Location Unique Code'!$A$2:$B$113,2,FALSE)</f>
        <v>Alabama</v>
      </c>
      <c r="G409" s="13" t="s">
        <v>1773</v>
      </c>
      <c r="H409" s="13" t="str">
        <f t="shared" si="25"/>
        <v>Mobile Gas Service Corp.: RES-Alabama</v>
      </c>
      <c r="I409" s="25">
        <f>VLOOKUP(H409,SubShare_All!$E$2:$F$698,2,FALSE)</f>
        <v>8.0449589763973803E-2</v>
      </c>
    </row>
    <row r="410" spans="1:9" ht="21.5">
      <c r="A410" s="13" t="s">
        <v>128</v>
      </c>
      <c r="B410" s="13" t="s">
        <v>1206</v>
      </c>
      <c r="C410" s="13" t="s">
        <v>129</v>
      </c>
      <c r="D410" s="13" t="str">
        <f t="shared" si="24"/>
        <v>COM330M - MDKT - MT</v>
      </c>
      <c r="E410" s="13" t="str">
        <f>VLOOKUP([1]Customer!C410,'Location Unique Code'!$A$2:$H$113,8,FALSE)</f>
        <v>MT</v>
      </c>
      <c r="F410" s="13" t="str">
        <f>VLOOKUP(C410,'Location Unique Code'!$A$2:$B$113,2,FALSE)</f>
        <v>Montana Eastern</v>
      </c>
      <c r="G410" s="13" t="s">
        <v>1175</v>
      </c>
      <c r="H410" s="13" t="str">
        <f t="shared" si="25"/>
        <v>Montana Dakota Utilities Co.: COM-Montana Eastern</v>
      </c>
      <c r="I410" s="25">
        <f>VLOOKUP(H410,SubShare_All!$E$2:$F$698,2,FALSE)</f>
        <v>0.248402481375496</v>
      </c>
    </row>
    <row r="411" spans="1:9" ht="21.5">
      <c r="A411" s="13" t="s">
        <v>128</v>
      </c>
      <c r="B411" s="13" t="s">
        <v>1206</v>
      </c>
      <c r="C411" s="13" t="s">
        <v>130</v>
      </c>
      <c r="D411" s="13" t="str">
        <f t="shared" si="24"/>
        <v>COM330M - MDKT - ND</v>
      </c>
      <c r="E411" s="13" t="str">
        <f>VLOOKUP([1]Customer!C411,'Location Unique Code'!$A$2:$H$113,8,FALSE)</f>
        <v>ND</v>
      </c>
      <c r="F411" s="13" t="str">
        <f>VLOOKUP(C411,'Location Unique Code'!$A$2:$B$113,2,FALSE)</f>
        <v>North Dakota</v>
      </c>
      <c r="G411" s="13" t="s">
        <v>1175</v>
      </c>
      <c r="H411" s="13" t="str">
        <f t="shared" si="25"/>
        <v>Montana Dakota Utilities Co.: COM-North Dakota</v>
      </c>
      <c r="I411" s="25">
        <f>VLOOKUP(H411,SubShare_All!$E$2:$F$698,2,FALSE)</f>
        <v>0.61776403207967701</v>
      </c>
    </row>
    <row r="412" spans="1:9" ht="21.5">
      <c r="A412" s="13" t="s">
        <v>128</v>
      </c>
      <c r="B412" s="13" t="s">
        <v>1206</v>
      </c>
      <c r="C412" s="13" t="s">
        <v>120</v>
      </c>
      <c r="D412" s="13" t="str">
        <f t="shared" si="24"/>
        <v>COM330M - MDKT - SD</v>
      </c>
      <c r="E412" s="13" t="str">
        <f>VLOOKUP([1]Customer!C412,'Location Unique Code'!$A$2:$H$113,8,FALSE)</f>
        <v>SD</v>
      </c>
      <c r="F412" s="13" t="str">
        <f>VLOOKUP(C412,'Location Unique Code'!$A$2:$B$113,2,FALSE)</f>
        <v>South Dakota</v>
      </c>
      <c r="G412" s="13" t="s">
        <v>1175</v>
      </c>
      <c r="H412" s="13" t="str">
        <f t="shared" si="25"/>
        <v>Montana Dakota Utilities Co.: COM-South Dakota</v>
      </c>
      <c r="I412" s="25">
        <f>VLOOKUP(H412,SubShare_All!$E$2:$F$698,2,FALSE)</f>
        <v>0.31186068595599697</v>
      </c>
    </row>
    <row r="413" spans="1:9" ht="21.5">
      <c r="A413" s="13" t="s">
        <v>128</v>
      </c>
      <c r="B413" s="13" t="s">
        <v>1206</v>
      </c>
      <c r="C413" s="13" t="s">
        <v>41</v>
      </c>
      <c r="D413" s="13" t="str">
        <f t="shared" si="24"/>
        <v>COM330M - WWYM</v>
      </c>
      <c r="E413" s="13" t="str">
        <f>VLOOKUP([1]Customer!C413,'Location Unique Code'!$A$2:$H$113,8,FALSE)</f>
        <v>WY</v>
      </c>
      <c r="F413" s="13" t="str">
        <f>VLOOKUP(C413,'Location Unique Code'!$A$2:$B$113,2,FALSE)</f>
        <v>Wyoming</v>
      </c>
      <c r="G413" s="13" t="s">
        <v>1175</v>
      </c>
      <c r="H413" s="13" t="str">
        <f t="shared" si="25"/>
        <v>Montana Dakota Utilities Co.: COM-Wyoming</v>
      </c>
      <c r="I413" s="25">
        <f>VLOOKUP(H413,SubShare_All!$E$2:$F$698,2,FALSE)</f>
        <v>8.7186492934161697E-2</v>
      </c>
    </row>
    <row r="414" spans="1:9" ht="21.5">
      <c r="A414" s="13" t="s">
        <v>723</v>
      </c>
      <c r="B414" s="13" t="s">
        <v>1846</v>
      </c>
      <c r="C414" s="13" t="s">
        <v>129</v>
      </c>
      <c r="D414" s="13" t="str">
        <f t="shared" si="24"/>
        <v>RES330M - MDKT - MT</v>
      </c>
      <c r="E414" s="13" t="str">
        <f>VLOOKUP([1]Customer!C414,'Location Unique Code'!$A$2:$H$113,8,FALSE)</f>
        <v>MT</v>
      </c>
      <c r="F414" s="13" t="str">
        <f>VLOOKUP(C414,'Location Unique Code'!$A$2:$B$113,2,FALSE)</f>
        <v>Montana Eastern</v>
      </c>
      <c r="G414" s="13" t="s">
        <v>1773</v>
      </c>
      <c r="H414" s="13" t="str">
        <f t="shared" si="25"/>
        <v>Montana Dakota Utilities Co.: RES-Montana Eastern</v>
      </c>
      <c r="I414" s="25">
        <f>VLOOKUP(H414,SubShare_All!$E$2:$F$698,2,FALSE)</f>
        <v>0.26615090883448</v>
      </c>
    </row>
    <row r="415" spans="1:9" ht="21.5">
      <c r="A415" s="13" t="s">
        <v>723</v>
      </c>
      <c r="B415" s="13" t="s">
        <v>1846</v>
      </c>
      <c r="C415" s="13" t="s">
        <v>130</v>
      </c>
      <c r="D415" s="13" t="str">
        <f t="shared" si="24"/>
        <v>RES330M - MDKT - ND</v>
      </c>
      <c r="E415" s="13" t="str">
        <f>VLOOKUP([1]Customer!C415,'Location Unique Code'!$A$2:$H$113,8,FALSE)</f>
        <v>ND</v>
      </c>
      <c r="F415" s="13" t="str">
        <f>VLOOKUP(C415,'Location Unique Code'!$A$2:$B$113,2,FALSE)</f>
        <v>North Dakota</v>
      </c>
      <c r="G415" s="13" t="s">
        <v>1773</v>
      </c>
      <c r="H415" s="13" t="str">
        <f t="shared" si="25"/>
        <v>Montana Dakota Utilities Co.: RES-North Dakota</v>
      </c>
      <c r="I415" s="25">
        <f>VLOOKUP(H415,SubShare_All!$E$2:$F$698,2,FALSE)</f>
        <v>0.71947503559352299</v>
      </c>
    </row>
    <row r="416" spans="1:9" ht="21.5">
      <c r="A416" s="13" t="s">
        <v>723</v>
      </c>
      <c r="B416" s="13" t="s">
        <v>1846</v>
      </c>
      <c r="C416" s="13" t="s">
        <v>120</v>
      </c>
      <c r="D416" s="13" t="str">
        <f t="shared" si="24"/>
        <v>RES330M - MDKT - SD</v>
      </c>
      <c r="E416" s="13" t="str">
        <f>VLOOKUP([1]Customer!C416,'Location Unique Code'!$A$2:$H$113,8,FALSE)</f>
        <v>SD</v>
      </c>
      <c r="F416" s="13" t="str">
        <f>VLOOKUP(C416,'Location Unique Code'!$A$2:$B$113,2,FALSE)</f>
        <v>South Dakota</v>
      </c>
      <c r="G416" s="13" t="s">
        <v>1773</v>
      </c>
      <c r="H416" s="13" t="str">
        <f t="shared" si="25"/>
        <v>Montana Dakota Utilities Co.: RES-South Dakota</v>
      </c>
      <c r="I416" s="25">
        <f>VLOOKUP(H416,SubShare_All!$E$2:$F$698,2,FALSE)</f>
        <v>0.28596792397850002</v>
      </c>
    </row>
    <row r="417" spans="1:9" ht="21.5">
      <c r="A417" s="13" t="s">
        <v>723</v>
      </c>
      <c r="B417" s="13" t="s">
        <v>1846</v>
      </c>
      <c r="C417" s="13" t="s">
        <v>41</v>
      </c>
      <c r="D417" s="13" t="str">
        <f t="shared" si="24"/>
        <v>RES330M - WWYM</v>
      </c>
      <c r="E417" s="13" t="str">
        <f>VLOOKUP([1]Customer!C417,'Location Unique Code'!$A$2:$H$113,8,FALSE)</f>
        <v>WY</v>
      </c>
      <c r="F417" s="13" t="str">
        <f>VLOOKUP(C417,'Location Unique Code'!$A$2:$B$113,2,FALSE)</f>
        <v>Wyoming</v>
      </c>
      <c r="G417" s="13" t="s">
        <v>1773</v>
      </c>
      <c r="H417" s="13" t="str">
        <f t="shared" si="25"/>
        <v>Montana Dakota Utilities Co.: RES-Wyoming</v>
      </c>
      <c r="I417" s="25">
        <f>VLOOKUP(H417,SubShare_All!$E$2:$F$698,2,FALSE)</f>
        <v>0.104944481524771</v>
      </c>
    </row>
    <row r="418" spans="1:9" ht="21.5">
      <c r="A418" s="13" t="s">
        <v>609</v>
      </c>
      <c r="B418" s="13" t="s">
        <v>1735</v>
      </c>
      <c r="C418" s="13" t="s">
        <v>129</v>
      </c>
      <c r="D418" s="13" t="str">
        <f t="shared" si="24"/>
        <v>MK216M - MDKT - MT</v>
      </c>
      <c r="E418" s="13" t="str">
        <f>VLOOKUP([1]Customer!C418,'Location Unique Code'!$A$2:$H$113,8,FALSE)</f>
        <v>MT</v>
      </c>
      <c r="F418" s="13" t="str">
        <f>VLOOKUP(C418,'Location Unique Code'!$A$2:$B$113,2,FALSE)</f>
        <v>Montana Eastern</v>
      </c>
      <c r="G418" s="13" t="s">
        <v>1540</v>
      </c>
      <c r="H418" s="13" t="str">
        <f t="shared" si="25"/>
        <v>Montana: Gas-fired Gen-Montana Eastern</v>
      </c>
      <c r="I418" s="25" t="e">
        <f>VLOOKUP(H418,SubShare_All!$E$2:$F$698,2,FALSE)</f>
        <v>#N/A</v>
      </c>
    </row>
    <row r="419" spans="1:9" ht="21.5">
      <c r="A419" s="13" t="s">
        <v>445</v>
      </c>
      <c r="B419" s="13" t="s">
        <v>1582</v>
      </c>
      <c r="C419" s="13" t="s">
        <v>129</v>
      </c>
      <c r="D419" s="13" t="str">
        <f t="shared" si="24"/>
        <v>IND050M - MDKT - MT</v>
      </c>
      <c r="E419" s="13" t="str">
        <f>VLOOKUP([1]Customer!C419,'Location Unique Code'!$A$2:$H$113,8,FALSE)</f>
        <v>MT</v>
      </c>
      <c r="F419" s="13" t="str">
        <f>VLOOKUP(C419,'Location Unique Code'!$A$2:$B$113,2,FALSE)</f>
        <v>Montana Eastern</v>
      </c>
      <c r="G419" s="13" t="s">
        <v>1558</v>
      </c>
      <c r="H419" s="13" t="str">
        <f t="shared" si="25"/>
        <v>Montana: Ind Gas Mkt-Montana Eastern</v>
      </c>
      <c r="I419" s="25">
        <f>VLOOKUP(H419,SubShare_All!$E$2:$F$698,2,FALSE)</f>
        <v>0.27781920069035299</v>
      </c>
    </row>
    <row r="420" spans="1:9" ht="21.5">
      <c r="A420" s="13" t="s">
        <v>445</v>
      </c>
      <c r="B420" s="13" t="s">
        <v>1582</v>
      </c>
      <c r="C420" s="13" t="s">
        <v>127</v>
      </c>
      <c r="D420" s="13" t="str">
        <f t="shared" si="24"/>
        <v>IND050M - WMNT</v>
      </c>
      <c r="E420" s="13" t="str">
        <f>VLOOKUP([1]Customer!C420,'Location Unique Code'!$A$2:$H$113,8,FALSE)</f>
        <v>MT</v>
      </c>
      <c r="F420" s="13" t="str">
        <f>VLOOKUP(C420,'Location Unique Code'!$A$2:$B$113,2,FALSE)</f>
        <v>Montana Western</v>
      </c>
      <c r="G420" s="13" t="s">
        <v>1558</v>
      </c>
      <c r="H420" s="13" t="str">
        <f t="shared" si="25"/>
        <v>Montana: Ind Gas Mkt-Montana Western</v>
      </c>
      <c r="I420" s="25">
        <f>VLOOKUP(H420,SubShare_All!$E$2:$F$698,2,FALSE)</f>
        <v>0.72218079930964696</v>
      </c>
    </row>
    <row r="421" spans="1:9" ht="31.5">
      <c r="A421" s="13" t="s">
        <v>284</v>
      </c>
      <c r="B421" s="13" t="s">
        <v>1208</v>
      </c>
      <c r="C421" s="13" t="s">
        <v>130</v>
      </c>
      <c r="D421" s="13" t="str">
        <f t="shared" si="24"/>
        <v>COMx22M - MDKT - ND</v>
      </c>
      <c r="E421" s="13" t="str">
        <f>VLOOKUP([1]Customer!C421,'Location Unique Code'!$A$2:$H$113,8,FALSE)</f>
        <v>ND</v>
      </c>
      <c r="F421" s="13" t="str">
        <f>VLOOKUP(C421,'Location Unique Code'!$A$2:$B$113,2,FALSE)</f>
        <v>North Dakota</v>
      </c>
      <c r="G421" s="13" t="s">
        <v>1175</v>
      </c>
      <c r="H421" s="13" t="str">
        <f t="shared" si="25"/>
        <v>Montana: Other LDC Gas Sales: COM-North Dakota</v>
      </c>
      <c r="I421" s="25">
        <f>VLOOKUP(H421,SubShare_All!$E$2:$F$698,2,FALSE)</f>
        <v>3.6122078417107899E-2</v>
      </c>
    </row>
    <row r="422" spans="1:9" ht="31.5">
      <c r="A422" s="13" t="s">
        <v>284</v>
      </c>
      <c r="B422" s="13" t="s">
        <v>1208</v>
      </c>
      <c r="C422" s="13" t="s">
        <v>127</v>
      </c>
      <c r="D422" s="13" t="str">
        <f t="shared" si="24"/>
        <v>COMx22M - WMNT</v>
      </c>
      <c r="E422" s="13" t="str">
        <f>VLOOKUP([1]Customer!C422,'Location Unique Code'!$A$2:$H$113,8,FALSE)</f>
        <v>MT</v>
      </c>
      <c r="F422" s="13" t="str">
        <f>VLOOKUP(C422,'Location Unique Code'!$A$2:$B$113,2,FALSE)</f>
        <v>Montana Western</v>
      </c>
      <c r="G422" s="13" t="s">
        <v>1175</v>
      </c>
      <c r="H422" s="13" t="str">
        <f t="shared" si="25"/>
        <v>Montana: Other LDC Gas Sales: COM-Montana Western</v>
      </c>
      <c r="I422" s="25">
        <f>VLOOKUP(H422,SubShare_All!$E$2:$F$698,2,FALSE)</f>
        <v>0.13102679861865299</v>
      </c>
    </row>
    <row r="423" spans="1:9" ht="31.5">
      <c r="A423" s="13" t="s">
        <v>832</v>
      </c>
      <c r="B423" s="13" t="s">
        <v>1955</v>
      </c>
      <c r="C423" s="13" t="s">
        <v>130</v>
      </c>
      <c r="D423" s="13" t="str">
        <f t="shared" si="24"/>
        <v>RESx22M - MDKT - ND</v>
      </c>
      <c r="E423" s="13" t="str">
        <f>VLOOKUP([1]Customer!C423,'Location Unique Code'!$A$2:$H$113,8,FALSE)</f>
        <v>ND</v>
      </c>
      <c r="F423" s="13" t="str">
        <f>VLOOKUP(C423,'Location Unique Code'!$A$2:$B$113,2,FALSE)</f>
        <v>North Dakota</v>
      </c>
      <c r="G423" s="13" t="s">
        <v>1773</v>
      </c>
      <c r="H423" s="13" t="str">
        <f t="shared" si="25"/>
        <v>Montana: Other LDC Gas Sales: RES-North Dakota</v>
      </c>
      <c r="I423" s="25">
        <f>VLOOKUP(H423,SubShare_All!$E$2:$F$698,2,FALSE)</f>
        <v>1.3099536089203299E-2</v>
      </c>
    </row>
    <row r="424" spans="1:9" ht="31.5">
      <c r="A424" s="13" t="s">
        <v>832</v>
      </c>
      <c r="B424" s="13" t="s">
        <v>1955</v>
      </c>
      <c r="C424" s="13" t="s">
        <v>127</v>
      </c>
      <c r="D424" s="13" t="str">
        <f t="shared" si="24"/>
        <v>RESx22M - WMNT</v>
      </c>
      <c r="E424" s="13" t="str">
        <f>VLOOKUP([1]Customer!C424,'Location Unique Code'!$A$2:$H$113,8,FALSE)</f>
        <v>MT</v>
      </c>
      <c r="F424" s="13" t="str">
        <f>VLOOKUP(C424,'Location Unique Code'!$A$2:$B$113,2,FALSE)</f>
        <v>Montana Western</v>
      </c>
      <c r="G424" s="13" t="s">
        <v>1773</v>
      </c>
      <c r="H424" s="13" t="str">
        <f t="shared" si="25"/>
        <v>Montana: Other LDC Gas Sales: RES-Montana Western</v>
      </c>
      <c r="I424" s="25">
        <f>VLOOKUP(H424,SubShare_All!$E$2:$F$698,2,FALSE)</f>
        <v>0.105426825477876</v>
      </c>
    </row>
    <row r="425" spans="1:9" ht="21.5">
      <c r="A425" s="13" t="s">
        <v>891</v>
      </c>
      <c r="B425" s="13" t="s">
        <v>1066</v>
      </c>
      <c r="C425" s="13" t="s">
        <v>129</v>
      </c>
      <c r="D425" s="13" t="str">
        <f t="shared" si="24"/>
        <v>VEH050M - MDKT - MT</v>
      </c>
      <c r="E425" s="13" t="str">
        <f>VLOOKUP([1]Customer!C425,'Location Unique Code'!$A$2:$H$113,8,FALSE)</f>
        <v>MT</v>
      </c>
      <c r="F425" s="13" t="str">
        <f>VLOOKUP(C425,'Location Unique Code'!$A$2:$B$113,2,FALSE)</f>
        <v>Montana Eastern</v>
      </c>
      <c r="G425" s="13" t="s">
        <v>961</v>
      </c>
      <c r="H425" s="13" t="str">
        <f t="shared" si="25"/>
        <v>Montana: veh Gas Mkt-Montana Eastern</v>
      </c>
      <c r="I425" s="25">
        <f>VLOOKUP(H425,SubShare_All!$E$2:$F$698,2,FALSE)</f>
        <v>1</v>
      </c>
    </row>
    <row r="426" spans="1:9" ht="21.5">
      <c r="A426" s="13" t="s">
        <v>133</v>
      </c>
      <c r="B426" s="13" t="s">
        <v>1323</v>
      </c>
      <c r="C426" s="13" t="s">
        <v>91</v>
      </c>
      <c r="D426" s="13" t="str">
        <f t="shared" si="24"/>
        <v>COM334M - SECR - WV</v>
      </c>
      <c r="E426" s="13" t="str">
        <f>VLOOKUP([1]Customer!C426,'Location Unique Code'!$A$2:$H$113,8,FALSE)</f>
        <v>WV</v>
      </c>
      <c r="F426" s="13" t="str">
        <f>VLOOKUP(C426,'Location Unique Code'!$A$2:$B$113,2,FALSE)</f>
        <v>West Virginia</v>
      </c>
      <c r="G426" s="13" t="s">
        <v>1175</v>
      </c>
      <c r="H426" s="13" t="str">
        <f t="shared" si="25"/>
        <v>Mountaineer Gas Co.: COM-West Virginia</v>
      </c>
      <c r="I426" s="25">
        <f>VLOOKUP(H426,SubShare_All!$E$2:$F$698,2,FALSE)</f>
        <v>0.71661474984619999</v>
      </c>
    </row>
    <row r="427" spans="1:9" ht="21.5">
      <c r="A427" s="13" t="s">
        <v>725</v>
      </c>
      <c r="B427" s="13" t="s">
        <v>1848</v>
      </c>
      <c r="C427" s="13" t="s">
        <v>91</v>
      </c>
      <c r="D427" s="13" t="str">
        <f t="shared" si="24"/>
        <v>RES334M - SECR - WV</v>
      </c>
      <c r="E427" s="13" t="str">
        <f>VLOOKUP([1]Customer!C427,'Location Unique Code'!$A$2:$H$113,8,FALSE)</f>
        <v>WV</v>
      </c>
      <c r="F427" s="13" t="str">
        <f>VLOOKUP(C427,'Location Unique Code'!$A$2:$B$113,2,FALSE)</f>
        <v>West Virginia</v>
      </c>
      <c r="G427" s="13" t="s">
        <v>1773</v>
      </c>
      <c r="H427" s="13" t="str">
        <f t="shared" si="25"/>
        <v>Mountaineer Gas Co.: RES-West Virginia</v>
      </c>
      <c r="I427" s="25">
        <f>VLOOKUP(H427,SubShare_All!$E$2:$F$698,2,FALSE)</f>
        <v>0.57922755633080603</v>
      </c>
    </row>
    <row r="428" spans="1:9" ht="41.5">
      <c r="A428" s="13" t="s">
        <v>134</v>
      </c>
      <c r="B428" s="13" t="s">
        <v>1362</v>
      </c>
      <c r="C428" s="13" t="s">
        <v>34</v>
      </c>
      <c r="D428" s="13" t="str">
        <f t="shared" si="24"/>
        <v>COM336M - STVA - TN</v>
      </c>
      <c r="E428" s="13" t="str">
        <f>VLOOKUP([1]Customer!C428,'Location Unique Code'!$A$2:$H$113,8,FALSE)</f>
        <v>TN</v>
      </c>
      <c r="F428" s="13" t="str">
        <f>VLOOKUP(C428,'Location Unique Code'!$A$2:$B$113,2,FALSE)</f>
        <v>Tennessee</v>
      </c>
      <c r="G428" s="13" t="s">
        <v>1175</v>
      </c>
      <c r="H428" s="13" t="str">
        <f t="shared" si="25"/>
        <v>Nashville Gas, Division of Piedmont Natural: COM-Tennessee</v>
      </c>
      <c r="I428" s="25">
        <f>VLOOKUP(H428,SubShare_All!$E$2:$F$698,2,FALSE)</f>
        <v>0.198148634095064</v>
      </c>
    </row>
    <row r="429" spans="1:9" ht="41.5">
      <c r="A429" s="13" t="s">
        <v>726</v>
      </c>
      <c r="B429" s="13" t="s">
        <v>1849</v>
      </c>
      <c r="C429" s="13" t="s">
        <v>34</v>
      </c>
      <c r="D429" s="13" t="str">
        <f t="shared" si="24"/>
        <v>RES336M - STVA - TN</v>
      </c>
      <c r="E429" s="13" t="str">
        <f>VLOOKUP([1]Customer!C429,'Location Unique Code'!$A$2:$H$113,8,FALSE)</f>
        <v>TN</v>
      </c>
      <c r="F429" s="13" t="str">
        <f>VLOOKUP(C429,'Location Unique Code'!$A$2:$B$113,2,FALSE)</f>
        <v>Tennessee</v>
      </c>
      <c r="G429" s="13" t="s">
        <v>1773</v>
      </c>
      <c r="H429" s="13" t="str">
        <f t="shared" si="25"/>
        <v>Nashville Gas, Division of Piedmont Natural: RES-Tennessee</v>
      </c>
      <c r="I429" s="25">
        <f>VLOOKUP(H429,SubShare_All!$E$2:$F$698,2,FALSE)</f>
        <v>0.15402014814895401</v>
      </c>
    </row>
    <row r="430" spans="1:9" ht="31.5">
      <c r="A430" s="13" t="s">
        <v>135</v>
      </c>
      <c r="B430" s="13" t="s">
        <v>1303</v>
      </c>
      <c r="C430" s="13" t="s">
        <v>57</v>
      </c>
      <c r="D430" s="13" t="str">
        <f t="shared" si="24"/>
        <v>COM338M - PJMW - PA</v>
      </c>
      <c r="E430" s="13" t="str">
        <f>VLOOKUP([1]Customer!C430,'Location Unique Code'!$A$2:$H$113,8,FALSE)</f>
        <v>PA</v>
      </c>
      <c r="F430" s="13" t="str">
        <f>VLOOKUP(C430,'Location Unique Code'!$A$2:$B$113,2,FALSE)</f>
        <v>Pennsylvania Western</v>
      </c>
      <c r="G430" s="13" t="s">
        <v>1175</v>
      </c>
      <c r="H430" s="13" t="str">
        <f t="shared" si="25"/>
        <v>National Fuel Gas Distribution Corp.: COM-Pennsylvania Western</v>
      </c>
      <c r="I430" s="25">
        <f>VLOOKUP(H430,SubShare_All!$E$2:$F$698,2,FALSE)</f>
        <v>4.4538443173887859E-2</v>
      </c>
    </row>
    <row r="431" spans="1:9" ht="31.5">
      <c r="A431" s="13" t="s">
        <v>727</v>
      </c>
      <c r="B431" s="13" t="s">
        <v>1850</v>
      </c>
      <c r="C431" s="13" t="s">
        <v>57</v>
      </c>
      <c r="D431" s="13" t="str">
        <f t="shared" si="24"/>
        <v>RES338M - PJMW - PA</v>
      </c>
      <c r="E431" s="13" t="str">
        <f>VLOOKUP([1]Customer!C431,'Location Unique Code'!$A$2:$H$113,8,FALSE)</f>
        <v>PA</v>
      </c>
      <c r="F431" s="13" t="str">
        <f>VLOOKUP(C431,'Location Unique Code'!$A$2:$B$113,2,FALSE)</f>
        <v>Pennsylvania Western</v>
      </c>
      <c r="G431" s="13" t="s">
        <v>1773</v>
      </c>
      <c r="H431" s="13" t="str">
        <f t="shared" si="25"/>
        <v>National Fuel Gas Distribution Corp.: RES-Pennsylvania Western</v>
      </c>
      <c r="I431" s="25">
        <f>VLOOKUP(H431,SubShare_All!$E$2:$F$698,2,FALSE)</f>
        <v>6.3379269501840446E-2</v>
      </c>
    </row>
    <row r="432" spans="1:9" ht="21.5">
      <c r="A432" s="13" t="s">
        <v>569</v>
      </c>
      <c r="B432" s="13" t="s">
        <v>1693</v>
      </c>
      <c r="C432" s="13" t="s">
        <v>101</v>
      </c>
      <c r="D432" s="13" t="str">
        <f t="shared" si="24"/>
        <v>MK112M - MNBI - NE</v>
      </c>
      <c r="E432" s="13" t="str">
        <f>VLOOKUP([1]Customer!C432,'Location Unique Code'!$A$2:$H$113,8,FALSE)</f>
        <v>NE</v>
      </c>
      <c r="F432" s="13" t="str">
        <f>VLOOKUP(C432,'Location Unique Code'!$A$2:$B$113,2,FALSE)</f>
        <v>Nebraska</v>
      </c>
      <c r="G432" s="13" t="s">
        <v>1540</v>
      </c>
      <c r="H432" s="13" t="str">
        <f t="shared" si="25"/>
        <v>Nebraska: Gas-fired Gen-Nebraska</v>
      </c>
      <c r="I432" s="25" t="e">
        <f>VLOOKUP(H432,SubShare_All!$E$2:$F$698,2,FALSE)</f>
        <v>#N/A</v>
      </c>
    </row>
    <row r="433" spans="1:9" ht="21.5">
      <c r="A433" s="13" t="s">
        <v>446</v>
      </c>
      <c r="B433" s="13" t="s">
        <v>1583</v>
      </c>
      <c r="C433" s="13" t="s">
        <v>101</v>
      </c>
      <c r="D433" s="13" t="str">
        <f t="shared" si="24"/>
        <v>IND052M - MNBI - NE</v>
      </c>
      <c r="E433" s="13" t="str">
        <f>VLOOKUP([1]Customer!C433,'Location Unique Code'!$A$2:$H$113,8,FALSE)</f>
        <v>NE</v>
      </c>
      <c r="F433" s="13" t="str">
        <f>VLOOKUP(C433,'Location Unique Code'!$A$2:$B$113,2,FALSE)</f>
        <v>Nebraska</v>
      </c>
      <c r="G433" s="13" t="s">
        <v>1558</v>
      </c>
      <c r="H433" s="13" t="str">
        <f t="shared" si="25"/>
        <v>Nebraska: Ind Gas Mkt-Nebraska</v>
      </c>
      <c r="I433" s="25">
        <f>VLOOKUP(H433,SubShare_All!$E$2:$F$698,2,FALSE)</f>
        <v>1</v>
      </c>
    </row>
    <row r="434" spans="1:9" ht="31.5">
      <c r="A434" s="13" t="s">
        <v>286</v>
      </c>
      <c r="B434" s="13" t="s">
        <v>1235</v>
      </c>
      <c r="C434" s="13" t="s">
        <v>101</v>
      </c>
      <c r="D434" s="13" t="str">
        <f t="shared" si="24"/>
        <v>COMx24M - MNBI - NE</v>
      </c>
      <c r="E434" s="13" t="str">
        <f>VLOOKUP([1]Customer!C434,'Location Unique Code'!$A$2:$H$113,8,FALSE)</f>
        <v>NE</v>
      </c>
      <c r="F434" s="13" t="str">
        <f>VLOOKUP(C434,'Location Unique Code'!$A$2:$B$113,2,FALSE)</f>
        <v>Nebraska</v>
      </c>
      <c r="G434" s="13" t="s">
        <v>1175</v>
      </c>
      <c r="H434" s="13" t="str">
        <f t="shared" si="25"/>
        <v>Nebraska: Other LDC Gas Sales: COM-Nebraska</v>
      </c>
      <c r="I434" s="25">
        <f>VLOOKUP(H434,SubShare_All!$E$2:$F$698,2,FALSE)</f>
        <v>6.1584585667504202E-2</v>
      </c>
    </row>
    <row r="435" spans="1:9" ht="31.5">
      <c r="A435" s="13" t="s">
        <v>834</v>
      </c>
      <c r="B435" s="13" t="s">
        <v>1957</v>
      </c>
      <c r="C435" s="13" t="s">
        <v>101</v>
      </c>
      <c r="D435" s="13" t="str">
        <f t="shared" si="24"/>
        <v>RESx24M - MNBI - NE</v>
      </c>
      <c r="E435" s="13" t="str">
        <f>VLOOKUP([1]Customer!C435,'Location Unique Code'!$A$2:$H$113,8,FALSE)</f>
        <v>NE</v>
      </c>
      <c r="F435" s="13" t="str">
        <f>VLOOKUP(C435,'Location Unique Code'!$A$2:$B$113,2,FALSE)</f>
        <v>Nebraska</v>
      </c>
      <c r="G435" s="13" t="s">
        <v>1773</v>
      </c>
      <c r="H435" s="13" t="str">
        <f t="shared" si="25"/>
        <v>Nebraska: Other LDC Gas Sales: RES-Nebraska</v>
      </c>
      <c r="I435" s="25">
        <f>VLOOKUP(H435,SubShare_All!$E$2:$F$698,2,FALSE)</f>
        <v>6.7443692431605501E-2</v>
      </c>
    </row>
    <row r="436" spans="1:9" ht="21.5">
      <c r="A436" s="13" t="s">
        <v>892</v>
      </c>
      <c r="B436" s="13" t="s">
        <v>1069</v>
      </c>
      <c r="C436" s="13" t="s">
        <v>101</v>
      </c>
      <c r="D436" s="13" t="str">
        <f t="shared" si="24"/>
        <v>VEH052M - MNBI - NE</v>
      </c>
      <c r="E436" s="13" t="str">
        <f>VLOOKUP([1]Customer!C436,'Location Unique Code'!$A$2:$H$113,8,FALSE)</f>
        <v>NE</v>
      </c>
      <c r="F436" s="13" t="str">
        <f>VLOOKUP(C436,'Location Unique Code'!$A$2:$B$113,2,FALSE)</f>
        <v>Nebraska</v>
      </c>
      <c r="G436" s="13" t="s">
        <v>961</v>
      </c>
      <c r="H436" s="13" t="str">
        <f t="shared" si="25"/>
        <v>Nebraska: veh Gas Mkt-Nebraska</v>
      </c>
      <c r="I436" s="25">
        <f>VLOOKUP(H436,SubShare_All!$E$2:$F$698,2,FALSE)</f>
        <v>1</v>
      </c>
    </row>
    <row r="437" spans="1:9" ht="21.5">
      <c r="A437" s="13" t="s">
        <v>619</v>
      </c>
      <c r="B437" s="13" t="s">
        <v>1745</v>
      </c>
      <c r="C437" s="13" t="s">
        <v>181</v>
      </c>
      <c r="D437" s="13" t="str">
        <f t="shared" si="24"/>
        <v>MK246M - SONV</v>
      </c>
      <c r="E437" s="13" t="str">
        <f>VLOOKUP([1]Customer!C437,'Location Unique Code'!$A$2:$H$113,8,FALSE)</f>
        <v>NV</v>
      </c>
      <c r="F437" s="13" t="str">
        <f>VLOOKUP(C437,'Location Unique Code'!$A$2:$B$113,2,FALSE)</f>
        <v>Nevada South</v>
      </c>
      <c r="G437" s="13" t="s">
        <v>1540</v>
      </c>
      <c r="H437" s="13" t="str">
        <f t="shared" si="25"/>
        <v>Nevada Power: Gas-fired Gen-Nevada South</v>
      </c>
      <c r="I437" s="25" t="e">
        <f>VLOOKUP(H437,SubShare_All!$E$2:$F$698,2,FALSE)</f>
        <v>#N/A</v>
      </c>
    </row>
    <row r="438" spans="1:9" ht="21.5">
      <c r="A438" s="13" t="s">
        <v>498</v>
      </c>
      <c r="B438" s="13" t="s">
        <v>1627</v>
      </c>
      <c r="C438" s="13" t="s">
        <v>169</v>
      </c>
      <c r="D438" s="13" t="str">
        <f t="shared" si="24"/>
        <v>IND141M - NONV</v>
      </c>
      <c r="E438" s="13" t="str">
        <f>VLOOKUP([1]Customer!C438,'Location Unique Code'!$A$2:$H$113,8,FALSE)</f>
        <v>NV</v>
      </c>
      <c r="F438" s="13" t="str">
        <f>VLOOKUP(C438,'Location Unique Code'!$A$2:$B$113,2,FALSE)</f>
        <v>Nevada North</v>
      </c>
      <c r="G438" s="13" t="s">
        <v>1558</v>
      </c>
      <c r="H438" s="13" t="str">
        <f t="shared" si="25"/>
        <v>Nevada, Northern: Ind Gas Mkt-Nevada North</v>
      </c>
      <c r="I438" s="25">
        <f>VLOOKUP(H438,SubShare_All!$E$2:$F$698,2,FALSE)</f>
        <v>0.16798127977539601</v>
      </c>
    </row>
    <row r="439" spans="1:9" ht="21.5">
      <c r="A439" s="13" t="s">
        <v>930</v>
      </c>
      <c r="B439" s="13" t="s">
        <v>1072</v>
      </c>
      <c r="C439" s="13" t="s">
        <v>169</v>
      </c>
      <c r="D439" s="13" t="str">
        <f t="shared" si="24"/>
        <v>VEH141M - NONV</v>
      </c>
      <c r="E439" s="13" t="str">
        <f>VLOOKUP([1]Customer!C439,'Location Unique Code'!$A$2:$H$113,8,FALSE)</f>
        <v>NV</v>
      </c>
      <c r="F439" s="13" t="str">
        <f>VLOOKUP(C439,'Location Unique Code'!$A$2:$B$113,2,FALSE)</f>
        <v>Nevada North</v>
      </c>
      <c r="G439" s="13" t="s">
        <v>961</v>
      </c>
      <c r="H439" s="13" t="str">
        <f t="shared" si="25"/>
        <v>Nevada, Northern: veh Gas Mkt-Nevada North</v>
      </c>
      <c r="I439" s="25">
        <f>VLOOKUP(H439,SubShare_All!$E$2:$F$698,2,FALSE)</f>
        <v>0.17</v>
      </c>
    </row>
    <row r="440" spans="1:9" ht="31.5">
      <c r="A440" s="13" t="s">
        <v>613</v>
      </c>
      <c r="B440" s="13" t="s">
        <v>1739</v>
      </c>
      <c r="C440" s="13" t="s">
        <v>169</v>
      </c>
      <c r="D440" s="13" t="str">
        <f t="shared" si="24"/>
        <v>MK227M - NONV</v>
      </c>
      <c r="E440" s="13" t="str">
        <f>VLOOKUP([1]Customer!C440,'Location Unique Code'!$A$2:$H$113,8,FALSE)</f>
        <v>NV</v>
      </c>
      <c r="F440" s="13" t="str">
        <f>VLOOKUP(C440,'Location Unique Code'!$A$2:$B$113,2,FALSE)</f>
        <v>Nevada North</v>
      </c>
      <c r="G440" s="13" t="s">
        <v>1540</v>
      </c>
      <c r="H440" s="13" t="str">
        <f t="shared" si="25"/>
        <v>Nevada, Sierra Pacific Power: Gas-fired Gen-Nevada North</v>
      </c>
      <c r="I440" s="25" t="e">
        <f>VLOOKUP(H440,SubShare_All!$E$2:$F$698,2,FALSE)</f>
        <v>#N/A</v>
      </c>
    </row>
    <row r="441" spans="1:9" ht="21.5">
      <c r="A441" s="13" t="s">
        <v>497</v>
      </c>
      <c r="B441" s="13" t="s">
        <v>1626</v>
      </c>
      <c r="C441" s="13" t="s">
        <v>181</v>
      </c>
      <c r="D441" s="13" t="str">
        <f t="shared" si="24"/>
        <v>IND140M - SONV</v>
      </c>
      <c r="E441" s="13" t="str">
        <f>VLOOKUP([1]Customer!C441,'Location Unique Code'!$A$2:$H$113,8,FALSE)</f>
        <v>NV</v>
      </c>
      <c r="F441" s="13" t="str">
        <f>VLOOKUP(C441,'Location Unique Code'!$A$2:$B$113,2,FALSE)</f>
        <v>Nevada South</v>
      </c>
      <c r="G441" s="13" t="s">
        <v>1558</v>
      </c>
      <c r="H441" s="13" t="str">
        <f t="shared" si="25"/>
        <v>Nevada, Southern: Ind Gas Mkt-Nevada South</v>
      </c>
      <c r="I441" s="25">
        <f>VLOOKUP(H441,SubShare_All!$E$2:$F$698,2,FALSE)</f>
        <v>0.83201872022460399</v>
      </c>
    </row>
    <row r="442" spans="1:9" ht="21.5">
      <c r="A442" s="13" t="s">
        <v>929</v>
      </c>
      <c r="B442" s="13" t="s">
        <v>1074</v>
      </c>
      <c r="C442" s="13" t="s">
        <v>181</v>
      </c>
      <c r="D442" s="13" t="str">
        <f t="shared" si="24"/>
        <v>VEH140M - SONV</v>
      </c>
      <c r="E442" s="13" t="str">
        <f>VLOOKUP([1]Customer!C442,'Location Unique Code'!$A$2:$H$113,8,FALSE)</f>
        <v>NV</v>
      </c>
      <c r="F442" s="13" t="str">
        <f>VLOOKUP(C442,'Location Unique Code'!$A$2:$B$113,2,FALSE)</f>
        <v>Nevada South</v>
      </c>
      <c r="G442" s="13" t="s">
        <v>961</v>
      </c>
      <c r="H442" s="13" t="str">
        <f t="shared" si="25"/>
        <v>Nevada, Southern: veh Gas Mkt-Nevada South</v>
      </c>
      <c r="I442" s="25">
        <f>VLOOKUP(H442,SubShare_All!$E$2:$F$698,2,FALSE)</f>
        <v>0.83</v>
      </c>
    </row>
    <row r="443" spans="1:9" ht="21.5">
      <c r="A443" s="13" t="s">
        <v>583</v>
      </c>
      <c r="B443" s="13" t="s">
        <v>1709</v>
      </c>
      <c r="C443" s="13" t="s">
        <v>242</v>
      </c>
      <c r="D443" s="13" t="str">
        <f t="shared" si="24"/>
        <v>MK138M - NNBR - NB</v>
      </c>
      <c r="E443" s="13" t="str">
        <f>VLOOKUP([1]Customer!C443,'Location Unique Code'!$A$2:$H$113,8,FALSE)</f>
        <v>NB</v>
      </c>
      <c r="F443" s="13" t="str">
        <f>VLOOKUP(C443,'Location Unique Code'!$A$2:$B$113,2,FALSE)</f>
        <v>New Brunswick</v>
      </c>
      <c r="G443" s="13" t="s">
        <v>1540</v>
      </c>
      <c r="H443" s="13" t="str">
        <f t="shared" si="25"/>
        <v>New Brunswick: Gas-fired Gen-New Brunswick</v>
      </c>
      <c r="I443" s="25" t="e">
        <f>VLOOKUP(H443,SubShare_All!$E$2:$F$698,2,FALSE)</f>
        <v>#N/A</v>
      </c>
    </row>
    <row r="444" spans="1:9" ht="21.5">
      <c r="A444" s="13" t="s">
        <v>456</v>
      </c>
      <c r="B444" s="13" t="s">
        <v>1593</v>
      </c>
      <c r="C444" s="13" t="s">
        <v>242</v>
      </c>
      <c r="D444" s="13" t="str">
        <f t="shared" si="24"/>
        <v>IND072M - NNBR - NB</v>
      </c>
      <c r="E444" s="13" t="str">
        <f>VLOOKUP([1]Customer!C444,'Location Unique Code'!$A$2:$H$113,8,FALSE)</f>
        <v>NB</v>
      </c>
      <c r="F444" s="13" t="str">
        <f>VLOOKUP(C444,'Location Unique Code'!$A$2:$B$113,2,FALSE)</f>
        <v>New Brunswick</v>
      </c>
      <c r="G444" s="13" t="s">
        <v>1558</v>
      </c>
      <c r="H444" s="13" t="str">
        <f t="shared" si="25"/>
        <v>New Brunswick: Ind Gas Mkt-New Brunswick</v>
      </c>
      <c r="I444" s="25">
        <f>VLOOKUP(H444,SubShare_All!$E$2:$F$698,2,FALSE)</f>
        <v>1</v>
      </c>
    </row>
    <row r="445" spans="1:9" ht="31.5">
      <c r="A445" s="13" t="s">
        <v>241</v>
      </c>
      <c r="B445" s="13" t="s">
        <v>1265</v>
      </c>
      <c r="C445" s="13" t="s">
        <v>242</v>
      </c>
      <c r="D445" s="13" t="str">
        <f t="shared" si="24"/>
        <v>COMC072M - NNBR - NB</v>
      </c>
      <c r="E445" s="13" t="str">
        <f>VLOOKUP([1]Customer!C445,'Location Unique Code'!$A$2:$H$113,8,FALSE)</f>
        <v>NB</v>
      </c>
      <c r="F445" s="13" t="str">
        <f>VLOOKUP(C445,'Location Unique Code'!$A$2:$B$113,2,FALSE)</f>
        <v>New Brunswick</v>
      </c>
      <c r="G445" s="13" t="s">
        <v>1175</v>
      </c>
      <c r="H445" s="13" t="str">
        <f t="shared" si="25"/>
        <v>New Brunswick: Other LDC Gas Sales: COM-New Brunswick</v>
      </c>
      <c r="I445" s="25">
        <f>VLOOKUP(H445,SubShare_All!$E$2:$F$698,2,FALSE)</f>
        <v>1</v>
      </c>
    </row>
    <row r="446" spans="1:9" ht="31.5">
      <c r="A446" s="13" t="s">
        <v>803</v>
      </c>
      <c r="B446" s="13" t="s">
        <v>1926</v>
      </c>
      <c r="C446" s="13" t="s">
        <v>242</v>
      </c>
      <c r="D446" s="13" t="str">
        <f t="shared" si="24"/>
        <v>RESC072M - NNBR - NB</v>
      </c>
      <c r="E446" s="13" t="str">
        <f>VLOOKUP([1]Customer!C446,'Location Unique Code'!$A$2:$H$113,8,FALSE)</f>
        <v>NB</v>
      </c>
      <c r="F446" s="13" t="str">
        <f>VLOOKUP(C446,'Location Unique Code'!$A$2:$B$113,2,FALSE)</f>
        <v>New Brunswick</v>
      </c>
      <c r="G446" s="13" t="s">
        <v>1773</v>
      </c>
      <c r="H446" s="13" t="str">
        <f t="shared" si="25"/>
        <v>New Brunswick: Other LDC Gas Sales: RES-New Brunswick</v>
      </c>
      <c r="I446" s="25">
        <f>VLOOKUP(H446,SubShare_All!$E$2:$F$698,2,FALSE)</f>
        <v>1</v>
      </c>
    </row>
    <row r="447" spans="1:9" ht="21.5">
      <c r="A447" s="13" t="s">
        <v>158</v>
      </c>
      <c r="B447" s="13" t="s">
        <v>1257</v>
      </c>
      <c r="C447" s="13" t="s">
        <v>159</v>
      </c>
      <c r="D447" s="13" t="str">
        <f t="shared" si="24"/>
        <v>COM446M - NENE - RI</v>
      </c>
      <c r="E447" s="13" t="str">
        <f>VLOOKUP([1]Customer!C447,'Location Unique Code'!$A$2:$H$113,8,FALSE)</f>
        <v>RI</v>
      </c>
      <c r="F447" s="13" t="str">
        <f>VLOOKUP(C447,'Location Unique Code'!$A$2:$B$113,2,FALSE)</f>
        <v>Rhode Island</v>
      </c>
      <c r="G447" s="13" t="s">
        <v>1175</v>
      </c>
      <c r="H447" s="13" t="str">
        <f t="shared" si="25"/>
        <v>New England Gas Co.: COM-Rhode Island</v>
      </c>
      <c r="I447" s="25">
        <f>VLOOKUP(H447,SubShare_All!$E$2:$F$698,2,FALSE)</f>
        <v>1</v>
      </c>
    </row>
    <row r="448" spans="1:9" ht="21.5">
      <c r="A448" s="13" t="s">
        <v>745</v>
      </c>
      <c r="B448" s="13" t="s">
        <v>1868</v>
      </c>
      <c r="C448" s="13" t="s">
        <v>159</v>
      </c>
      <c r="D448" s="13" t="str">
        <f t="shared" si="24"/>
        <v>RES446M - NENE - RI</v>
      </c>
      <c r="E448" s="13" t="str">
        <f>VLOOKUP([1]Customer!C448,'Location Unique Code'!$A$2:$H$113,8,FALSE)</f>
        <v>RI</v>
      </c>
      <c r="F448" s="13" t="str">
        <f>VLOOKUP(C448,'Location Unique Code'!$A$2:$B$113,2,FALSE)</f>
        <v>Rhode Island</v>
      </c>
      <c r="G448" s="13" t="s">
        <v>1773</v>
      </c>
      <c r="H448" s="13" t="str">
        <f t="shared" si="25"/>
        <v>New England Gas Co.: RES-Rhode Island</v>
      </c>
      <c r="I448" s="25">
        <f>VLOOKUP(H448,SubShare_All!$E$2:$F$698,2,FALSE)</f>
        <v>1</v>
      </c>
    </row>
    <row r="449" spans="1:9" ht="21.5">
      <c r="A449" s="13" t="s">
        <v>580</v>
      </c>
      <c r="B449" s="13" t="s">
        <v>1706</v>
      </c>
      <c r="C449" s="13" t="s">
        <v>72</v>
      </c>
      <c r="D449" s="13" t="str">
        <f t="shared" si="24"/>
        <v>MK130M - NENE - NH</v>
      </c>
      <c r="E449" s="13" t="str">
        <f>VLOOKUP([1]Customer!C449,'Location Unique Code'!$A$2:$H$113,8,FALSE)</f>
        <v>NH</v>
      </c>
      <c r="F449" s="13" t="str">
        <f>VLOOKUP(C449,'Location Unique Code'!$A$2:$B$113,2,FALSE)</f>
        <v>New Hampshire</v>
      </c>
      <c r="G449" s="13" t="s">
        <v>1540</v>
      </c>
      <c r="H449" s="13" t="str">
        <f t="shared" si="25"/>
        <v>New Hampshire: Gas-fired Gen-New Hampshire</v>
      </c>
      <c r="I449" s="25" t="e">
        <f>VLOOKUP(H449,SubShare_All!$E$2:$F$698,2,FALSE)</f>
        <v>#N/A</v>
      </c>
    </row>
    <row r="450" spans="1:9" ht="21.5">
      <c r="A450" s="13" t="s">
        <v>459</v>
      </c>
      <c r="B450" s="13" t="s">
        <v>1596</v>
      </c>
      <c r="C450" s="13" t="s">
        <v>72</v>
      </c>
      <c r="D450" s="13" t="str">
        <f t="shared" si="24"/>
        <v>IND081M - NENE - NH</v>
      </c>
      <c r="E450" s="13" t="str">
        <f>VLOOKUP([1]Customer!C450,'Location Unique Code'!$A$2:$H$113,8,FALSE)</f>
        <v>NH</v>
      </c>
      <c r="F450" s="13" t="str">
        <f>VLOOKUP(C450,'Location Unique Code'!$A$2:$B$113,2,FALSE)</f>
        <v>New Hampshire</v>
      </c>
      <c r="G450" s="13" t="s">
        <v>1558</v>
      </c>
      <c r="H450" s="13" t="str">
        <f t="shared" si="25"/>
        <v>New Hampshire: Ind Gas Mkt-New Hampshire</v>
      </c>
      <c r="I450" s="25">
        <f>VLOOKUP(H450,SubShare_All!$E$2:$F$698,2,FALSE)</f>
        <v>1</v>
      </c>
    </row>
    <row r="451" spans="1:9" ht="21.5">
      <c r="A451" s="13" t="s">
        <v>902</v>
      </c>
      <c r="B451" s="13" t="s">
        <v>1077</v>
      </c>
      <c r="C451" s="13" t="s">
        <v>72</v>
      </c>
      <c r="D451" s="13" t="str">
        <f t="shared" ref="D451:D514" si="26">CONCATENATE(A451,C451)</f>
        <v>VEH081M - NENE - NH</v>
      </c>
      <c r="E451" s="13" t="str">
        <f>VLOOKUP([1]Customer!C451,'Location Unique Code'!$A$2:$H$113,8,FALSE)</f>
        <v>NH</v>
      </c>
      <c r="F451" s="13" t="str">
        <f>VLOOKUP(C451,'Location Unique Code'!$A$2:$B$113,2,FALSE)</f>
        <v>New Hampshire</v>
      </c>
      <c r="G451" s="13" t="s">
        <v>961</v>
      </c>
      <c r="H451" s="13" t="str">
        <f t="shared" ref="H451:H514" si="27">CONCATENATE(B451,"-",F451)</f>
        <v>New Hampshire: veh Gas Mkt-New Hampshire</v>
      </c>
      <c r="I451" s="25">
        <f>VLOOKUP(H451,SubShare_All!$E$2:$F$698,2,FALSE)</f>
        <v>1</v>
      </c>
    </row>
    <row r="452" spans="1:9" ht="21.5">
      <c r="A452" s="13" t="s">
        <v>136</v>
      </c>
      <c r="B452" s="13" t="s">
        <v>1293</v>
      </c>
      <c r="C452" s="13" t="s">
        <v>70</v>
      </c>
      <c r="D452" s="13" t="str">
        <f t="shared" si="26"/>
        <v>COM344M - PJME - NJ</v>
      </c>
      <c r="E452" s="13" t="str">
        <f>VLOOKUP([1]Customer!C452,'Location Unique Code'!$A$2:$H$113,8,FALSE)</f>
        <v>NJ</v>
      </c>
      <c r="F452" s="13" t="str">
        <f>VLOOKUP(C452,'Location Unique Code'!$A$2:$B$113,2,FALSE)</f>
        <v>New Jersey</v>
      </c>
      <c r="G452" s="13" t="s">
        <v>1175</v>
      </c>
      <c r="H452" s="13" t="str">
        <f t="shared" si="27"/>
        <v>New Jersey Natural Gas Co.: COM-New Jersey</v>
      </c>
      <c r="I452" s="25">
        <f>VLOOKUP(H452,SubShare_All!$E$2:$F$698,2,FALSE)</f>
        <v>9.2926314882767896E-2</v>
      </c>
    </row>
    <row r="453" spans="1:9" ht="21.5">
      <c r="A453" s="13" t="s">
        <v>728</v>
      </c>
      <c r="B453" s="13" t="s">
        <v>1851</v>
      </c>
      <c r="C453" s="13" t="s">
        <v>70</v>
      </c>
      <c r="D453" s="13" t="str">
        <f t="shared" si="26"/>
        <v>RES344M - PJME - NJ</v>
      </c>
      <c r="E453" s="13" t="str">
        <f>VLOOKUP([1]Customer!C453,'Location Unique Code'!$A$2:$H$113,8,FALSE)</f>
        <v>NJ</v>
      </c>
      <c r="F453" s="13" t="str">
        <f>VLOOKUP(C453,'Location Unique Code'!$A$2:$B$113,2,FALSE)</f>
        <v>New Jersey</v>
      </c>
      <c r="G453" s="13" t="s">
        <v>1773</v>
      </c>
      <c r="H453" s="13" t="str">
        <f t="shared" si="27"/>
        <v>New Jersey Natural Gas Co.: RES-New Jersey</v>
      </c>
      <c r="I453" s="25">
        <f>VLOOKUP(H453,SubShare_All!$E$2:$F$698,2,FALSE)</f>
        <v>0.188461681654639</v>
      </c>
    </row>
    <row r="454" spans="1:9" ht="21.5">
      <c r="A454" s="13" t="s">
        <v>550</v>
      </c>
      <c r="B454" s="13" t="s">
        <v>1674</v>
      </c>
      <c r="C454" s="13" t="s">
        <v>70</v>
      </c>
      <c r="D454" s="13" t="str">
        <f t="shared" si="26"/>
        <v>MK057M - PJME - NJ</v>
      </c>
      <c r="E454" s="13" t="str">
        <f>VLOOKUP([1]Customer!C454,'Location Unique Code'!$A$2:$H$113,8,FALSE)</f>
        <v>NJ</v>
      </c>
      <c r="F454" s="13" t="str">
        <f>VLOOKUP(C454,'Location Unique Code'!$A$2:$B$113,2,FALSE)</f>
        <v>New Jersey</v>
      </c>
      <c r="G454" s="13" t="s">
        <v>1540</v>
      </c>
      <c r="H454" s="13" t="str">
        <f t="shared" si="27"/>
        <v>New Jersey, Atlantic City: Gas-fired Gen-New Jersey</v>
      </c>
      <c r="I454" s="25" t="e">
        <f>VLOOKUP(H454,SubShare_All!$E$2:$F$698,2,FALSE)</f>
        <v>#N/A</v>
      </c>
    </row>
    <row r="455" spans="1:9" ht="31.5">
      <c r="A455" s="13" t="s">
        <v>552</v>
      </c>
      <c r="B455" s="13" t="s">
        <v>1676</v>
      </c>
      <c r="C455" s="13" t="s">
        <v>70</v>
      </c>
      <c r="D455" s="13" t="str">
        <f t="shared" si="26"/>
        <v>MK060M - PJME - NJ</v>
      </c>
      <c r="E455" s="13" t="str">
        <f>VLOOKUP([1]Customer!C455,'Location Unique Code'!$A$2:$H$113,8,FALSE)</f>
        <v>NJ</v>
      </c>
      <c r="F455" s="13" t="str">
        <f>VLOOKUP(C455,'Location Unique Code'!$A$2:$B$113,2,FALSE)</f>
        <v>New Jersey</v>
      </c>
      <c r="G455" s="13" t="s">
        <v>1540</v>
      </c>
      <c r="H455" s="13" t="str">
        <f t="shared" si="27"/>
        <v>New Jersey, PSG&amp;E: Gas-fired Gen-New Jersey</v>
      </c>
      <c r="I455" s="25" t="e">
        <f>VLOOKUP(H455,SubShare_All!$E$2:$F$698,2,FALSE)</f>
        <v>#N/A</v>
      </c>
    </row>
    <row r="456" spans="1:9" ht="21.5">
      <c r="A456" s="13" t="s">
        <v>434</v>
      </c>
      <c r="B456" s="13" t="s">
        <v>1571</v>
      </c>
      <c r="C456" s="13" t="s">
        <v>70</v>
      </c>
      <c r="D456" s="13" t="str">
        <f t="shared" si="26"/>
        <v>IND026M - PJME - NJ</v>
      </c>
      <c r="E456" s="13" t="str">
        <f>VLOOKUP([1]Customer!C456,'Location Unique Code'!$A$2:$H$113,8,FALSE)</f>
        <v>NJ</v>
      </c>
      <c r="F456" s="13" t="str">
        <f>VLOOKUP(C456,'Location Unique Code'!$A$2:$B$113,2,FALSE)</f>
        <v>New Jersey</v>
      </c>
      <c r="G456" s="13" t="s">
        <v>1558</v>
      </c>
      <c r="H456" s="13" t="str">
        <f t="shared" si="27"/>
        <v>New Jersey: Ind Gas Mkt-New Jersey</v>
      </c>
      <c r="I456" s="25">
        <f>VLOOKUP(H456,SubShare_All!$E$2:$F$698,2,FALSE)</f>
        <v>1</v>
      </c>
    </row>
    <row r="457" spans="1:9" ht="21.5">
      <c r="A457" s="13" t="s">
        <v>630</v>
      </c>
      <c r="B457" s="13" t="s">
        <v>1755</v>
      </c>
      <c r="C457" s="13" t="s">
        <v>70</v>
      </c>
      <c r="D457" s="13" t="str">
        <f t="shared" si="26"/>
        <v>MK270M - PJME - NJ</v>
      </c>
      <c r="E457" s="13" t="str">
        <f>VLOOKUP([1]Customer!C457,'Location Unique Code'!$A$2:$H$113,8,FALSE)</f>
        <v>NJ</v>
      </c>
      <c r="F457" s="13" t="str">
        <f>VLOOKUP(C457,'Location Unique Code'!$A$2:$B$113,2,FALSE)</f>
        <v>New Jersey</v>
      </c>
      <c r="G457" s="13" t="s">
        <v>1540</v>
      </c>
      <c r="H457" s="13" t="str">
        <f t="shared" si="27"/>
        <v>New Jersey: Misc Gas-fired Gen-New Jersey</v>
      </c>
      <c r="I457" s="25" t="e">
        <f>VLOOKUP(H457,SubShare_All!$E$2:$F$698,2,FALSE)</f>
        <v>#N/A</v>
      </c>
    </row>
    <row r="458" spans="1:9" ht="21.5">
      <c r="A458" s="13" t="s">
        <v>881</v>
      </c>
      <c r="B458" s="13" t="s">
        <v>1080</v>
      </c>
      <c r="C458" s="13" t="s">
        <v>70</v>
      </c>
      <c r="D458" s="13" t="str">
        <f t="shared" si="26"/>
        <v>VEH026M - PJME - NJ</v>
      </c>
      <c r="E458" s="13" t="str">
        <f>VLOOKUP([1]Customer!C458,'Location Unique Code'!$A$2:$H$113,8,FALSE)</f>
        <v>NJ</v>
      </c>
      <c r="F458" s="13" t="str">
        <f>VLOOKUP(C458,'Location Unique Code'!$A$2:$B$113,2,FALSE)</f>
        <v>New Jersey</v>
      </c>
      <c r="G458" s="13" t="s">
        <v>961</v>
      </c>
      <c r="H458" s="13" t="str">
        <f t="shared" si="27"/>
        <v>New Jersey: veh Gas Mkt-New Jersey</v>
      </c>
      <c r="I458" s="25">
        <f>VLOOKUP(H458,SubShare_All!$E$2:$F$698,2,FALSE)</f>
        <v>1</v>
      </c>
    </row>
    <row r="459" spans="1:9" ht="21.5">
      <c r="A459" s="13" t="s">
        <v>157</v>
      </c>
      <c r="B459" s="13" t="s">
        <v>1188</v>
      </c>
      <c r="C459" s="13" t="s">
        <v>89</v>
      </c>
      <c r="D459" s="13" t="str">
        <f t="shared" si="26"/>
        <v>COM438M - AZNM - NM</v>
      </c>
      <c r="E459" s="13" t="str">
        <f>VLOOKUP([1]Customer!C459,'Location Unique Code'!$A$2:$H$113,8,FALSE)</f>
        <v>NM</v>
      </c>
      <c r="F459" s="13" t="str">
        <f>VLOOKUP(C459,'Location Unique Code'!$A$2:$B$113,2,FALSE)</f>
        <v>New Mexico</v>
      </c>
      <c r="G459" s="13" t="s">
        <v>1175</v>
      </c>
      <c r="H459" s="13" t="str">
        <f t="shared" si="27"/>
        <v>New Mexico Gas Company: COM-New Mexico</v>
      </c>
      <c r="I459" s="25">
        <f>VLOOKUP(H459,SubShare_All!$E$2:$F$698,2,FALSE)</f>
        <v>0.85600902034880999</v>
      </c>
    </row>
    <row r="460" spans="1:9" ht="21.5">
      <c r="A460" s="13" t="s">
        <v>744</v>
      </c>
      <c r="B460" s="13" t="s">
        <v>1867</v>
      </c>
      <c r="C460" s="13" t="s">
        <v>89</v>
      </c>
      <c r="D460" s="13" t="str">
        <f t="shared" si="26"/>
        <v>RES438M - AZNM - NM</v>
      </c>
      <c r="E460" s="13" t="str">
        <f>VLOOKUP([1]Customer!C460,'Location Unique Code'!$A$2:$H$113,8,FALSE)</f>
        <v>NM</v>
      </c>
      <c r="F460" s="13" t="str">
        <f>VLOOKUP(C460,'Location Unique Code'!$A$2:$B$113,2,FALSE)</f>
        <v>New Mexico</v>
      </c>
      <c r="G460" s="13" t="s">
        <v>1773</v>
      </c>
      <c r="H460" s="13" t="str">
        <f t="shared" si="27"/>
        <v>New Mexico Gas Company: RES-New Mexico</v>
      </c>
      <c r="I460" s="25">
        <f>VLOOKUP(H460,SubShare_All!$E$2:$F$698,2,FALSE)</f>
        <v>0.86127453331905202</v>
      </c>
    </row>
    <row r="461" spans="1:9" ht="21.5">
      <c r="A461" s="13" t="s">
        <v>499</v>
      </c>
      <c r="B461" s="13" t="s">
        <v>1628</v>
      </c>
      <c r="C461" s="13" t="s">
        <v>89</v>
      </c>
      <c r="D461" s="13" t="str">
        <f t="shared" si="26"/>
        <v>IND142M - AZNM - NM</v>
      </c>
      <c r="E461" s="13" t="str">
        <f>VLOOKUP([1]Customer!C461,'Location Unique Code'!$A$2:$H$113,8,FALSE)</f>
        <v>NM</v>
      </c>
      <c r="F461" s="13" t="str">
        <f>VLOOKUP(C461,'Location Unique Code'!$A$2:$B$113,2,FALSE)</f>
        <v>New Mexico</v>
      </c>
      <c r="G461" s="13" t="s">
        <v>1558</v>
      </c>
      <c r="H461" s="13" t="str">
        <f t="shared" si="27"/>
        <v>New Mexico: Ind Gas Mkt-New Mexico</v>
      </c>
      <c r="I461" s="25">
        <f>VLOOKUP(H461,SubShare_All!$E$2:$F$698,2,FALSE)</f>
        <v>1</v>
      </c>
    </row>
    <row r="462" spans="1:9" ht="31.5">
      <c r="A462" s="13" t="s">
        <v>288</v>
      </c>
      <c r="B462" s="13" t="s">
        <v>1189</v>
      </c>
      <c r="C462" s="13" t="s">
        <v>89</v>
      </c>
      <c r="D462" s="13" t="str">
        <f t="shared" si="26"/>
        <v>COMx26M - AZNM - NM</v>
      </c>
      <c r="E462" s="13" t="str">
        <f>VLOOKUP([1]Customer!C462,'Location Unique Code'!$A$2:$H$113,8,FALSE)</f>
        <v>NM</v>
      </c>
      <c r="F462" s="13" t="str">
        <f>VLOOKUP(C462,'Location Unique Code'!$A$2:$B$113,2,FALSE)</f>
        <v>New Mexico</v>
      </c>
      <c r="G462" s="13" t="s">
        <v>1175</v>
      </c>
      <c r="H462" s="13" t="str">
        <f t="shared" si="27"/>
        <v>New Mexico: Other LDC Gas Sales: COM-New Mexico</v>
      </c>
      <c r="I462" s="25">
        <f>VLOOKUP(H462,SubShare_All!$E$2:$F$698,2,FALSE)</f>
        <v>7.6093576077873606E-2</v>
      </c>
    </row>
    <row r="463" spans="1:9" ht="31.5">
      <c r="A463" s="13" t="s">
        <v>836</v>
      </c>
      <c r="B463" s="13" t="s">
        <v>1959</v>
      </c>
      <c r="C463" s="13" t="s">
        <v>89</v>
      </c>
      <c r="D463" s="13" t="str">
        <f t="shared" si="26"/>
        <v>RESx26M - AZNM - NM</v>
      </c>
      <c r="E463" s="13" t="str">
        <f>VLOOKUP([1]Customer!C463,'Location Unique Code'!$A$2:$H$113,8,FALSE)</f>
        <v>NM</v>
      </c>
      <c r="F463" s="13" t="str">
        <f>VLOOKUP(C463,'Location Unique Code'!$A$2:$B$113,2,FALSE)</f>
        <v>New Mexico</v>
      </c>
      <c r="G463" s="13" t="s">
        <v>1773</v>
      </c>
      <c r="H463" s="13" t="str">
        <f t="shared" si="27"/>
        <v>New Mexico: Other LDC Gas Sales: RES-New Mexico</v>
      </c>
      <c r="I463" s="25">
        <f>VLOOKUP(H463,SubShare_All!$E$2:$F$698,2,FALSE)</f>
        <v>7.4528094827229302E-2</v>
      </c>
    </row>
    <row r="464" spans="1:9" ht="21.5">
      <c r="A464" s="13" t="s">
        <v>931</v>
      </c>
      <c r="B464" s="13" t="s">
        <v>1083</v>
      </c>
      <c r="C464" s="13" t="s">
        <v>89</v>
      </c>
      <c r="D464" s="13" t="str">
        <f t="shared" si="26"/>
        <v>VEH142M - AZNM - NM</v>
      </c>
      <c r="E464" s="13" t="str">
        <f>VLOOKUP([1]Customer!C464,'Location Unique Code'!$A$2:$H$113,8,FALSE)</f>
        <v>NM</v>
      </c>
      <c r="F464" s="13" t="str">
        <f>VLOOKUP(C464,'Location Unique Code'!$A$2:$B$113,2,FALSE)</f>
        <v>New Mexico</v>
      </c>
      <c r="G464" s="13" t="s">
        <v>961</v>
      </c>
      <c r="H464" s="13" t="str">
        <f t="shared" si="27"/>
        <v>New Mexico: veh Gas Mkt-New Mexico</v>
      </c>
      <c r="I464" s="25">
        <f>VLOOKUP(H464,SubShare_All!$E$2:$F$698,2,FALSE)</f>
        <v>1</v>
      </c>
    </row>
    <row r="465" spans="1:14" ht="21.5">
      <c r="A465" s="13" t="s">
        <v>309</v>
      </c>
      <c r="B465" s="13" t="s">
        <v>1268</v>
      </c>
      <c r="C465" s="13" t="s">
        <v>310</v>
      </c>
      <c r="D465" s="13" t="str">
        <f t="shared" si="26"/>
        <v>COMx75M - NNYC</v>
      </c>
      <c r="E465" s="13" t="str">
        <f>VLOOKUP([1]Customer!C465,'Location Unique Code'!$A$2:$H$113,8,FALSE)</f>
        <v>NY</v>
      </c>
      <c r="F465" s="13" t="str">
        <f>VLOOKUP(C465,'Location Unique Code'!$A$2:$B$113,2,FALSE)</f>
        <v>New York City</v>
      </c>
      <c r="G465" s="13" t="s">
        <v>1175</v>
      </c>
      <c r="H465" s="13" t="str">
        <f t="shared" si="27"/>
        <v>New York City: COM Gas Mkt-New York City</v>
      </c>
      <c r="I465" s="25">
        <f>VLOOKUP(H465,SubShare_All!$E$2:$F$698,2,FALSE)</f>
        <v>0.47710000000000002</v>
      </c>
    </row>
    <row r="466" spans="1:14" ht="21.5">
      <c r="A466" s="13" t="s">
        <v>457</v>
      </c>
      <c r="B466" s="13" t="s">
        <v>1594</v>
      </c>
      <c r="C466" s="13" t="s">
        <v>310</v>
      </c>
      <c r="D466" s="13" t="str">
        <f t="shared" si="26"/>
        <v>IND074M - NNYC</v>
      </c>
      <c r="E466" s="13" t="str">
        <f>VLOOKUP([1]Customer!C466,'Location Unique Code'!$A$2:$H$113,8,FALSE)</f>
        <v>NY</v>
      </c>
      <c r="F466" s="13" t="str">
        <f>VLOOKUP(C466,'Location Unique Code'!$A$2:$B$113,2,FALSE)</f>
        <v>New York City</v>
      </c>
      <c r="G466" s="13" t="s">
        <v>1558</v>
      </c>
      <c r="H466" s="13" t="str">
        <f t="shared" si="27"/>
        <v>New York City: Ind Gas Mkt-New York City</v>
      </c>
      <c r="I466" s="25">
        <f>VLOOKUP(H466,SubShare_All!$E$2:$F$698,2,FALSE)</f>
        <v>6.4700000000000008E-2</v>
      </c>
    </row>
    <row r="467" spans="1:14" ht="21.5">
      <c r="A467" s="13" t="s">
        <v>857</v>
      </c>
      <c r="B467" s="13" t="s">
        <v>1980</v>
      </c>
      <c r="C467" s="13" t="s">
        <v>310</v>
      </c>
      <c r="D467" s="13" t="str">
        <f t="shared" si="26"/>
        <v>RESx75M - NNYC</v>
      </c>
      <c r="E467" s="13" t="str">
        <f>VLOOKUP([1]Customer!C467,'Location Unique Code'!$A$2:$H$113,8,FALSE)</f>
        <v>NY</v>
      </c>
      <c r="F467" s="13" t="str">
        <f>VLOOKUP(C467,'Location Unique Code'!$A$2:$B$113,2,FALSE)</f>
        <v>New York City</v>
      </c>
      <c r="G467" s="13" t="s">
        <v>1773</v>
      </c>
      <c r="H467" s="13" t="str">
        <f t="shared" si="27"/>
        <v>New York City: RES Gas Mkt-New York City</v>
      </c>
      <c r="I467" s="25">
        <f>VLOOKUP(H467,SubShare_All!$E$2:$F$698,2,FALSE)</f>
        <v>0.4975</v>
      </c>
    </row>
    <row r="468" spans="1:14" ht="21.5">
      <c r="A468" s="13" t="s">
        <v>901</v>
      </c>
      <c r="B468" s="13" t="s">
        <v>1086</v>
      </c>
      <c r="C468" s="13" t="s">
        <v>310</v>
      </c>
      <c r="D468" s="13" t="str">
        <f t="shared" si="26"/>
        <v>VEH074M - NNYC</v>
      </c>
      <c r="E468" s="13" t="str">
        <f>VLOOKUP([1]Customer!C468,'Location Unique Code'!$A$2:$H$113,8,FALSE)</f>
        <v>NY</v>
      </c>
      <c r="F468" s="13" t="str">
        <f>VLOOKUP(C468,'Location Unique Code'!$A$2:$B$113,2,FALSE)</f>
        <v>New York City</v>
      </c>
      <c r="G468" s="13" t="s">
        <v>961</v>
      </c>
      <c r="H468" s="13" t="str">
        <f t="shared" si="27"/>
        <v>New York City: veh Gas Mkt-New York City</v>
      </c>
      <c r="I468" s="25">
        <f>VLOOKUP(H468,SubShare_All!$E$2:$F$698,2,FALSE)</f>
        <v>0.64750055835582121</v>
      </c>
    </row>
    <row r="469" spans="1:14" ht="51.5">
      <c r="A469" s="13" t="s">
        <v>311</v>
      </c>
      <c r="B469" s="13" t="s">
        <v>1274</v>
      </c>
      <c r="C469" s="13" t="s">
        <v>312</v>
      </c>
      <c r="D469" s="13" t="str">
        <f t="shared" si="26"/>
        <v>COMx76M - NYPS</v>
      </c>
      <c r="E469" s="13" t="str">
        <f>VLOOKUP([1]Customer!C469,'Location Unique Code'!$A$2:$H$113,8,FALSE)</f>
        <v>NY</v>
      </c>
      <c r="F469" s="13" t="str">
        <f>VLOOKUP(C469,'Location Unique Code'!$A$2:$B$113,2,FALSE)</f>
        <v xml:space="preserve">New York Southern </v>
      </c>
      <c r="G469" s="13" t="s">
        <v>1175</v>
      </c>
      <c r="H469" s="37" t="str">
        <f>M469</f>
        <v>New York Southern: COM Gas Mkt-New York Southern</v>
      </c>
      <c r="I469" s="25">
        <f>VLOOKUP(H469,SubShare_All!$E$2:$F$698,2,FALSE)</f>
        <v>5.0299999999999997E-2</v>
      </c>
      <c r="M469" s="8" t="s">
        <v>2187</v>
      </c>
    </row>
    <row r="470" spans="1:14" ht="41.5">
      <c r="A470" s="13" t="s">
        <v>858</v>
      </c>
      <c r="B470" s="13" t="s">
        <v>1981</v>
      </c>
      <c r="C470" s="13" t="s">
        <v>312</v>
      </c>
      <c r="D470" s="13" t="str">
        <f t="shared" si="26"/>
        <v>RESx76M - NYPS</v>
      </c>
      <c r="E470" s="13" t="str">
        <f>VLOOKUP([1]Customer!C470,'Location Unique Code'!$A$2:$H$113,8,FALSE)</f>
        <v>NY</v>
      </c>
      <c r="F470" s="13" t="str">
        <f>VLOOKUP(C470,'Location Unique Code'!$A$2:$B$113,2,FALSE)</f>
        <v xml:space="preserve">New York Southern </v>
      </c>
      <c r="G470" s="13" t="s">
        <v>1773</v>
      </c>
      <c r="H470" s="37" t="str">
        <f>M470</f>
        <v>New York Southern: RES Gas Mkt-New York Southern</v>
      </c>
      <c r="I470" s="25">
        <f>VLOOKUP(H470,SubShare_All!$E$2:$F$698,2,FALSE)</f>
        <v>4.4199999999999996E-2</v>
      </c>
      <c r="M470" s="8" t="s">
        <v>2188</v>
      </c>
    </row>
    <row r="471" spans="1:14" ht="31.5">
      <c r="A471" s="13" t="s">
        <v>587</v>
      </c>
      <c r="B471" s="13" t="s">
        <v>1713</v>
      </c>
      <c r="C471" s="13" t="s">
        <v>314</v>
      </c>
      <c r="D471" s="13" t="str">
        <f t="shared" si="26"/>
        <v>MK145M - NYPU</v>
      </c>
      <c r="E471" s="13" t="str">
        <f>VLOOKUP([1]Customer!C471,'Location Unique Code'!$A$2:$H$113,8,FALSE)</f>
        <v>NY</v>
      </c>
      <c r="F471" s="13" t="str">
        <f>VLOOKUP(C471,'Location Unique Code'!$A$2:$B$113,2,FALSE)</f>
        <v xml:space="preserve">New York Central Northern </v>
      </c>
      <c r="G471" s="13" t="s">
        <v>1540</v>
      </c>
      <c r="H471" s="13" t="str">
        <f t="shared" si="27"/>
        <v xml:space="preserve">New York State E&amp;G, Upstate NY: Gas-fired Gen-New York Central Northern </v>
      </c>
      <c r="I471" s="25" t="e">
        <f>VLOOKUP(H471,SubShare_All!$E$2:$F$698,2,FALSE)</f>
        <v>#N/A</v>
      </c>
    </row>
    <row r="472" spans="1:14" ht="31.5">
      <c r="A472" s="13" t="s">
        <v>588</v>
      </c>
      <c r="B472" s="13" t="s">
        <v>1714</v>
      </c>
      <c r="C472" s="13" t="s">
        <v>316</v>
      </c>
      <c r="D472" s="13" t="str">
        <f t="shared" si="26"/>
        <v>MK149M - NYPW</v>
      </c>
      <c r="E472" s="13" t="str">
        <f>VLOOKUP([1]Customer!C472,'Location Unique Code'!$A$2:$H$113,8,FALSE)</f>
        <v>NY</v>
      </c>
      <c r="F472" s="13" t="str">
        <f>VLOOKUP(C472,'Location Unique Code'!$A$2:$B$113,2,FALSE)</f>
        <v>New York Western</v>
      </c>
      <c r="G472" s="13" t="s">
        <v>1540</v>
      </c>
      <c r="H472" s="13" t="str">
        <f t="shared" si="27"/>
        <v>New York State E&amp;G, Western NY: Gas-fired Gen-New York Western</v>
      </c>
      <c r="I472" s="25" t="e">
        <f>VLOOKUP(H472,SubShare_All!$E$2:$F$698,2,FALSE)</f>
        <v>#N/A</v>
      </c>
    </row>
    <row r="473" spans="1:14" ht="31.5">
      <c r="A473" s="13" t="s">
        <v>586</v>
      </c>
      <c r="B473" s="13" t="s">
        <v>1712</v>
      </c>
      <c r="C473" s="13" t="s">
        <v>312</v>
      </c>
      <c r="D473" s="13" t="str">
        <f t="shared" si="26"/>
        <v>MK141M - NYPS</v>
      </c>
      <c r="E473" s="13" t="str">
        <f>VLOOKUP([1]Customer!C473,'Location Unique Code'!$A$2:$H$113,8,FALSE)</f>
        <v>NY</v>
      </c>
      <c r="F473" s="13" t="str">
        <f>VLOOKUP(C473,'Location Unique Code'!$A$2:$B$113,2,FALSE)</f>
        <v xml:space="preserve">New York Southern </v>
      </c>
      <c r="G473" s="13" t="s">
        <v>1540</v>
      </c>
      <c r="H473" s="13" t="str">
        <f t="shared" si="27"/>
        <v xml:space="preserve">New York, Central Hudson G&amp;E: Gas-fired Gen-New York Southern </v>
      </c>
      <c r="I473" s="25" t="e">
        <f>VLOOKUP(H473,SubShare_All!$E$2:$F$698,2,FALSE)</f>
        <v>#N/A</v>
      </c>
    </row>
    <row r="474" spans="1:14" ht="61.5">
      <c r="A474" s="13" t="s">
        <v>313</v>
      </c>
      <c r="B474" s="13" t="s">
        <v>1275</v>
      </c>
      <c r="C474" s="13" t="s">
        <v>314</v>
      </c>
      <c r="D474" s="13" t="str">
        <f t="shared" si="26"/>
        <v>COMx77M - NYPU</v>
      </c>
      <c r="E474" s="13" t="str">
        <f>VLOOKUP([1]Customer!C474,'Location Unique Code'!$A$2:$H$113,8,FALSE)</f>
        <v>NY</v>
      </c>
      <c r="F474" s="13" t="str">
        <f>VLOOKUP(C474,'Location Unique Code'!$A$2:$B$113,2,FALSE)</f>
        <v xml:space="preserve">New York Central Northern </v>
      </c>
      <c r="G474" s="13" t="s">
        <v>1175</v>
      </c>
      <c r="H474" s="38" t="s">
        <v>2000</v>
      </c>
      <c r="I474" s="25">
        <f>VLOOKUP(H474,SubShare_All!$E$2:$F$698,2,FALSE)</f>
        <v>0.11289999999999999</v>
      </c>
      <c r="M474" s="8" t="s">
        <v>2000</v>
      </c>
      <c r="N474">
        <f>IF(H474=M474,1,0)</f>
        <v>1</v>
      </c>
    </row>
    <row r="475" spans="1:14" ht="61.5">
      <c r="A475" s="13" t="s">
        <v>859</v>
      </c>
      <c r="B475" s="13" t="s">
        <v>1982</v>
      </c>
      <c r="C475" s="13" t="s">
        <v>314</v>
      </c>
      <c r="D475" s="13" t="str">
        <f t="shared" si="26"/>
        <v>RESx77M - NYPU</v>
      </c>
      <c r="E475" s="13" t="str">
        <f>VLOOKUP([1]Customer!C475,'Location Unique Code'!$A$2:$H$113,8,FALSE)</f>
        <v>NY</v>
      </c>
      <c r="F475" s="13" t="str">
        <f>VLOOKUP(C475,'Location Unique Code'!$A$2:$B$113,2,FALSE)</f>
        <v xml:space="preserve">New York Central Northern </v>
      </c>
      <c r="G475" s="13" t="s">
        <v>1773</v>
      </c>
      <c r="H475" s="38" t="s">
        <v>2186</v>
      </c>
      <c r="I475" s="25">
        <f>VLOOKUP(H475,SubShare_All!$E$2:$F$698,2,FALSE)</f>
        <v>0.1133</v>
      </c>
      <c r="M475" s="8" t="s">
        <v>2186</v>
      </c>
    </row>
    <row r="476" spans="1:14" ht="21.5">
      <c r="A476" s="13" t="s">
        <v>451</v>
      </c>
      <c r="B476" s="13" t="s">
        <v>1588</v>
      </c>
      <c r="C476" s="13" t="s">
        <v>314</v>
      </c>
      <c r="D476" s="13" t="str">
        <f t="shared" si="26"/>
        <v>IND062M - NYPU</v>
      </c>
      <c r="E476" s="13" t="str">
        <f>VLOOKUP([1]Customer!C476,'Location Unique Code'!$A$2:$H$113,8,FALSE)</f>
        <v>NY</v>
      </c>
      <c r="F476" s="13" t="str">
        <f>VLOOKUP(C476,'Location Unique Code'!$A$2:$B$113,2,FALSE)</f>
        <v xml:space="preserve">New York Central Northern </v>
      </c>
      <c r="G476" s="13" t="s">
        <v>1558</v>
      </c>
      <c r="H476" s="13" t="str">
        <f t="shared" si="27"/>
        <v xml:space="preserve">New York, Central-North: Ind Gas Mkt-New York Central Northern </v>
      </c>
      <c r="I476" s="25">
        <f>VLOOKUP(H476,SubShare_All!$E$2:$F$698,2,FALSE)</f>
        <v>0.3599</v>
      </c>
    </row>
    <row r="477" spans="1:14" ht="31.5">
      <c r="A477" s="13" t="s">
        <v>896</v>
      </c>
      <c r="B477" s="13" t="s">
        <v>1088</v>
      </c>
      <c r="C477" s="13" t="s">
        <v>314</v>
      </c>
      <c r="D477" s="13" t="str">
        <f t="shared" si="26"/>
        <v>VEH062M - NYPU</v>
      </c>
      <c r="E477" s="13" t="str">
        <f>VLOOKUP([1]Customer!C477,'Location Unique Code'!$A$2:$H$113,8,FALSE)</f>
        <v>NY</v>
      </c>
      <c r="F477" s="13" t="str">
        <f>VLOOKUP(C477,'Location Unique Code'!$A$2:$B$113,2,FALSE)</f>
        <v xml:space="preserve">New York Central Northern </v>
      </c>
      <c r="G477" s="13" t="s">
        <v>961</v>
      </c>
      <c r="H477" s="13" t="str">
        <f t="shared" si="27"/>
        <v xml:space="preserve">New York, Central-North: veh Gas Mkt-New York Central Northern </v>
      </c>
      <c r="I477" s="25">
        <f>VLOOKUP(H477,SubShare_All!$E$2:$F$698,2,FALSE)</f>
        <v>0.13959362859215602</v>
      </c>
    </row>
    <row r="478" spans="1:14" ht="21.5">
      <c r="A478" s="13" t="s">
        <v>582</v>
      </c>
      <c r="B478" s="13" t="s">
        <v>1708</v>
      </c>
      <c r="C478" s="13" t="s">
        <v>310</v>
      </c>
      <c r="D478" s="13" t="str">
        <f t="shared" si="26"/>
        <v>MK135M - NNYC</v>
      </c>
      <c r="E478" s="13" t="str">
        <f>VLOOKUP([1]Customer!C478,'Location Unique Code'!$A$2:$H$113,8,FALSE)</f>
        <v>NY</v>
      </c>
      <c r="F478" s="13" t="str">
        <f>VLOOKUP(C478,'Location Unique Code'!$A$2:$B$113,2,FALSE)</f>
        <v>New York City</v>
      </c>
      <c r="G478" s="13" t="s">
        <v>1540</v>
      </c>
      <c r="H478" s="13" t="str">
        <f t="shared" si="27"/>
        <v>New York, Con Ed: Gas-fired Gen-New York City</v>
      </c>
      <c r="I478" s="25" t="e">
        <f>VLOOKUP(H478,SubShare_All!$E$2:$F$698,2,FALSE)</f>
        <v>#N/A</v>
      </c>
    </row>
    <row r="479" spans="1:14" ht="21.5">
      <c r="A479" s="13" t="s">
        <v>454</v>
      </c>
      <c r="B479" s="13" t="s">
        <v>1591</v>
      </c>
      <c r="C479" s="13" t="s">
        <v>111</v>
      </c>
      <c r="D479" s="13" t="str">
        <f t="shared" si="26"/>
        <v>IND068M - NLID</v>
      </c>
      <c r="E479" s="13" t="str">
        <f>VLOOKUP([1]Customer!C479,'Location Unique Code'!$A$2:$H$113,8,FALSE)</f>
        <v>NY</v>
      </c>
      <c r="F479" s="13" t="str">
        <f>VLOOKUP(C479,'Location Unique Code'!$A$2:$B$113,2,FALSE)</f>
        <v>New York Long Island</v>
      </c>
      <c r="G479" s="13" t="s">
        <v>1558</v>
      </c>
      <c r="H479" s="13" t="str">
        <f t="shared" si="27"/>
        <v>New York, Long Island: Ind Gas Mkt-New York Long Island</v>
      </c>
      <c r="I479" s="25">
        <f>VLOOKUP(H479,SubShare_All!$E$2:$F$698,2,FALSE)</f>
        <v>0</v>
      </c>
    </row>
    <row r="480" spans="1:14" ht="21.5">
      <c r="A480" s="13" t="s">
        <v>899</v>
      </c>
      <c r="B480" s="13" t="s">
        <v>1090</v>
      </c>
      <c r="C480" s="13" t="s">
        <v>111</v>
      </c>
      <c r="D480" s="13" t="str">
        <f t="shared" si="26"/>
        <v>VEH068M - NLID</v>
      </c>
      <c r="E480" s="13" t="str">
        <f>VLOOKUP([1]Customer!C480,'Location Unique Code'!$A$2:$H$113,8,FALSE)</f>
        <v>NY</v>
      </c>
      <c r="F480" s="13" t="str">
        <f>VLOOKUP(C480,'Location Unique Code'!$A$2:$B$113,2,FALSE)</f>
        <v>New York Long Island</v>
      </c>
      <c r="G480" s="13" t="s">
        <v>961</v>
      </c>
      <c r="H480" s="13" t="str">
        <f t="shared" si="27"/>
        <v>New York, Long Island: veh Gas Mkt-New York Long Island</v>
      </c>
      <c r="I480" s="25">
        <f>VLOOKUP(H480,SubShare_All!$E$2:$F$698,2,FALSE)</f>
        <v>1.7800209236497201E-2</v>
      </c>
    </row>
    <row r="481" spans="1:9" ht="21.5">
      <c r="A481" s="13" t="s">
        <v>462</v>
      </c>
      <c r="B481" s="13" t="s">
        <v>1599</v>
      </c>
      <c r="C481" s="13" t="s">
        <v>312</v>
      </c>
      <c r="D481" s="13" t="str">
        <f t="shared" si="26"/>
        <v>IND084M - NYPS</v>
      </c>
      <c r="E481" s="13" t="str">
        <f>VLOOKUP([1]Customer!C481,'Location Unique Code'!$A$2:$H$113,8,FALSE)</f>
        <v>NY</v>
      </c>
      <c r="F481" s="13" t="str">
        <f>VLOOKUP(C481,'Location Unique Code'!$A$2:$B$113,2,FALSE)</f>
        <v xml:space="preserve">New York Southern </v>
      </c>
      <c r="G481" s="13" t="s">
        <v>1558</v>
      </c>
      <c r="H481" s="13" t="str">
        <f t="shared" si="27"/>
        <v xml:space="preserve">New York, Southern: Ind Gas Mkt-New York Southern </v>
      </c>
      <c r="I481" s="25">
        <f>VLOOKUP(H481,SubShare_All!$E$2:$F$698,2,FALSE)</f>
        <v>6.3600000000000004E-2</v>
      </c>
    </row>
    <row r="482" spans="1:9" ht="21.5">
      <c r="A482" s="13" t="s">
        <v>904</v>
      </c>
      <c r="B482" s="13" t="s">
        <v>1092</v>
      </c>
      <c r="C482" s="13" t="s">
        <v>312</v>
      </c>
      <c r="D482" s="13" t="str">
        <f t="shared" si="26"/>
        <v>VEH084M - NYPS</v>
      </c>
      <c r="E482" s="13" t="str">
        <f>VLOOKUP([1]Customer!C482,'Location Unique Code'!$A$2:$H$113,8,FALSE)</f>
        <v>NY</v>
      </c>
      <c r="F482" s="13" t="str">
        <f>VLOOKUP(C482,'Location Unique Code'!$A$2:$B$113,2,FALSE)</f>
        <v xml:space="preserve">New York Southern </v>
      </c>
      <c r="G482" s="13" t="s">
        <v>961</v>
      </c>
      <c r="H482" s="13" t="str">
        <f t="shared" si="27"/>
        <v xml:space="preserve">New York, Southern: veh Gas Mkt-New York Southern </v>
      </c>
      <c r="I482" s="25">
        <f>VLOOKUP(H482,SubShare_All!$E$2:$F$698,2,FALSE)</f>
        <v>7.3133653257482403E-2</v>
      </c>
    </row>
    <row r="483" spans="1:9" ht="21.5">
      <c r="A483" s="13" t="s">
        <v>315</v>
      </c>
      <c r="B483" s="13" t="s">
        <v>1276</v>
      </c>
      <c r="C483" s="13" t="s">
        <v>316</v>
      </c>
      <c r="D483" s="13" t="str">
        <f t="shared" si="26"/>
        <v>COMx78M - NYPW</v>
      </c>
      <c r="E483" s="13" t="str">
        <f>VLOOKUP([1]Customer!C483,'Location Unique Code'!$A$2:$H$113,8,FALSE)</f>
        <v>NY</v>
      </c>
      <c r="F483" s="13" t="str">
        <f>VLOOKUP(C483,'Location Unique Code'!$A$2:$B$113,2,FALSE)</f>
        <v>New York Western</v>
      </c>
      <c r="G483" s="13" t="s">
        <v>1175</v>
      </c>
      <c r="H483" s="13" t="str">
        <f t="shared" si="27"/>
        <v>New York, Western: COM Gas Mkt-New York Western</v>
      </c>
      <c r="I483" s="25">
        <f>VLOOKUP(H483,SubShare_All!$E$2:$F$698,2,FALSE)</f>
        <v>0.19149999999999998</v>
      </c>
    </row>
    <row r="484" spans="1:9" ht="21.5">
      <c r="A484" s="13" t="s">
        <v>465</v>
      </c>
      <c r="B484" s="13" t="s">
        <v>1602</v>
      </c>
      <c r="C484" s="13" t="s">
        <v>316</v>
      </c>
      <c r="D484" s="13" t="str">
        <f t="shared" si="26"/>
        <v>IND092M - NYPW</v>
      </c>
      <c r="E484" s="13" t="str">
        <f>VLOOKUP([1]Customer!C484,'Location Unique Code'!$A$2:$H$113,8,FALSE)</f>
        <v>NY</v>
      </c>
      <c r="F484" s="13" t="str">
        <f>VLOOKUP(C484,'Location Unique Code'!$A$2:$B$113,2,FALSE)</f>
        <v>New York Western</v>
      </c>
      <c r="G484" s="13" t="s">
        <v>1558</v>
      </c>
      <c r="H484" s="13" t="str">
        <f t="shared" si="27"/>
        <v>New York, Western: Ind Gas Mkt-New York Western</v>
      </c>
      <c r="I484" s="25">
        <f>VLOOKUP(H484,SubShare_All!$E$2:$F$698,2,FALSE)</f>
        <v>0.51190000000000002</v>
      </c>
    </row>
    <row r="485" spans="1:9" ht="21.5">
      <c r="A485" s="13" t="s">
        <v>860</v>
      </c>
      <c r="B485" s="13" t="s">
        <v>1983</v>
      </c>
      <c r="C485" s="13" t="s">
        <v>316</v>
      </c>
      <c r="D485" s="13" t="str">
        <f t="shared" si="26"/>
        <v>RESx78M - NYPW</v>
      </c>
      <c r="E485" s="13" t="str">
        <f>VLOOKUP([1]Customer!C485,'Location Unique Code'!$A$2:$H$113,8,FALSE)</f>
        <v>NY</v>
      </c>
      <c r="F485" s="13" t="str">
        <f>VLOOKUP(C485,'Location Unique Code'!$A$2:$B$113,2,FALSE)</f>
        <v>New York Western</v>
      </c>
      <c r="G485" s="13" t="s">
        <v>1773</v>
      </c>
      <c r="H485" s="13" t="str">
        <f t="shared" si="27"/>
        <v>New York, Western: RES Gas Mkt-New York Western</v>
      </c>
      <c r="I485" s="25">
        <f>VLOOKUP(H485,SubShare_All!$E$2:$F$698,2,FALSE)</f>
        <v>0.2243</v>
      </c>
    </row>
    <row r="486" spans="1:9" ht="21.5">
      <c r="A486" s="13" t="s">
        <v>907</v>
      </c>
      <c r="B486" s="13" t="s">
        <v>1094</v>
      </c>
      <c r="C486" s="13" t="s">
        <v>316</v>
      </c>
      <c r="D486" s="13" t="str">
        <f t="shared" si="26"/>
        <v>VEH092M - NYPW</v>
      </c>
      <c r="E486" s="13" t="str">
        <f>VLOOKUP([1]Customer!C486,'Location Unique Code'!$A$2:$H$113,8,FALSE)</f>
        <v>NY</v>
      </c>
      <c r="F486" s="13" t="str">
        <f>VLOOKUP(C486,'Location Unique Code'!$A$2:$B$113,2,FALSE)</f>
        <v>New York Western</v>
      </c>
      <c r="G486" s="13" t="s">
        <v>961</v>
      </c>
      <c r="H486" s="13" t="str">
        <f t="shared" si="27"/>
        <v>New York, Western: veh Gas Mkt-New York Western</v>
      </c>
      <c r="I486" s="25">
        <f>VLOOKUP(H486,SubShare_All!$E$2:$F$698,2,FALSE)</f>
        <v>0.121971950558044</v>
      </c>
    </row>
    <row r="487" spans="1:9" ht="21.5">
      <c r="A487" s="13" t="s">
        <v>139</v>
      </c>
      <c r="B487" s="13" t="s">
        <v>1237</v>
      </c>
      <c r="C487" s="13" t="s">
        <v>138</v>
      </c>
      <c r="D487" s="13" t="str">
        <f t="shared" si="26"/>
        <v>COM364M - MNIL</v>
      </c>
      <c r="E487" s="13" t="str">
        <f>VLOOKUP([1]Customer!C487,'Location Unique Code'!$A$2:$H$113,8,FALSE)</f>
        <v>IL</v>
      </c>
      <c r="F487" s="13" t="str">
        <f>VLOOKUP(C487,'Location Unique Code'!$A$2:$B$113,2,FALSE)</f>
        <v>Illinois Northern</v>
      </c>
      <c r="G487" s="13" t="s">
        <v>1175</v>
      </c>
      <c r="H487" s="13" t="str">
        <f t="shared" si="27"/>
        <v>Nicor Gas Co.: COM-Illinois Northern</v>
      </c>
      <c r="I487" s="25">
        <f>VLOOKUP(H487,SubShare_All!$E$2:$F$698,2,FALSE)</f>
        <v>0.4877447784057104</v>
      </c>
    </row>
    <row r="488" spans="1:9" ht="21.5">
      <c r="A488" s="13" t="s">
        <v>730</v>
      </c>
      <c r="B488" s="13" t="s">
        <v>1853</v>
      </c>
      <c r="C488" s="13" t="s">
        <v>138</v>
      </c>
      <c r="D488" s="13" t="str">
        <f t="shared" si="26"/>
        <v>RES364M - MNIL</v>
      </c>
      <c r="E488" s="13" t="str">
        <f>VLOOKUP([1]Customer!C488,'Location Unique Code'!$A$2:$H$113,8,FALSE)</f>
        <v>IL</v>
      </c>
      <c r="F488" s="13" t="str">
        <f>VLOOKUP(C488,'Location Unique Code'!$A$2:$B$113,2,FALSE)</f>
        <v>Illinois Northern</v>
      </c>
      <c r="G488" s="13" t="s">
        <v>1773</v>
      </c>
      <c r="H488" s="13" t="str">
        <f t="shared" si="27"/>
        <v>Nicor Gas Co.: RES-Illinois Northern</v>
      </c>
      <c r="I488" s="25">
        <f>VLOOKUP(H488,SubShare_All!$E$2:$F$698,2,FALSE)</f>
        <v>0.54775648905679819</v>
      </c>
    </row>
    <row r="489" spans="1:9" ht="21.5">
      <c r="A489" s="13" t="s">
        <v>593</v>
      </c>
      <c r="B489" s="13" t="s">
        <v>1719</v>
      </c>
      <c r="C489" s="13" t="s">
        <v>156</v>
      </c>
      <c r="D489" s="13" t="str">
        <f t="shared" si="26"/>
        <v>MK158M - VCAR - NC</v>
      </c>
      <c r="E489" s="13" t="str">
        <f>VLOOKUP([1]Customer!C489,'Location Unique Code'!$A$2:$H$113,8,FALSE)</f>
        <v>NC</v>
      </c>
      <c r="F489" s="13" t="str">
        <f>VLOOKUP(C489,'Location Unique Code'!$A$2:$B$113,2,FALSE)</f>
        <v>North Carolina</v>
      </c>
      <c r="G489" s="13" t="s">
        <v>1540</v>
      </c>
      <c r="H489" s="13" t="str">
        <f t="shared" si="27"/>
        <v>North Carolina: Gas-fired Gen-North Carolina</v>
      </c>
      <c r="I489" s="25" t="e">
        <f>VLOOKUP(H489,SubShare_All!$E$2:$F$698,2,FALSE)</f>
        <v>#N/A</v>
      </c>
    </row>
    <row r="490" spans="1:9" ht="21.5">
      <c r="A490" s="13" t="s">
        <v>469</v>
      </c>
      <c r="B490" s="13" t="s">
        <v>1606</v>
      </c>
      <c r="C490" s="13" t="s">
        <v>156</v>
      </c>
      <c r="D490" s="13" t="str">
        <f t="shared" si="26"/>
        <v>IND102M - VCAR - NC</v>
      </c>
      <c r="E490" s="13" t="str">
        <f>VLOOKUP([1]Customer!C490,'Location Unique Code'!$A$2:$H$113,8,FALSE)</f>
        <v>NC</v>
      </c>
      <c r="F490" s="13" t="str">
        <f>VLOOKUP(C490,'Location Unique Code'!$A$2:$B$113,2,FALSE)</f>
        <v>North Carolina</v>
      </c>
      <c r="G490" s="13" t="s">
        <v>1558</v>
      </c>
      <c r="H490" s="13" t="str">
        <f t="shared" si="27"/>
        <v>North Carolina: Ind Gas Mkt-North Carolina</v>
      </c>
      <c r="I490" s="25">
        <f>VLOOKUP(H490,SubShare_All!$E$2:$F$698,2,FALSE)</f>
        <v>1</v>
      </c>
    </row>
    <row r="491" spans="1:9" ht="31.5">
      <c r="A491" s="13" t="s">
        <v>285</v>
      </c>
      <c r="B491" s="13" t="s">
        <v>1366</v>
      </c>
      <c r="C491" s="13" t="s">
        <v>156</v>
      </c>
      <c r="D491" s="13" t="str">
        <f t="shared" si="26"/>
        <v>COMx23M - VCAR - NC</v>
      </c>
      <c r="E491" s="13" t="str">
        <f>VLOOKUP([1]Customer!C491,'Location Unique Code'!$A$2:$H$113,8,FALSE)</f>
        <v>NC</v>
      </c>
      <c r="F491" s="13" t="str">
        <f>VLOOKUP(C491,'Location Unique Code'!$A$2:$B$113,2,FALSE)</f>
        <v>North Carolina</v>
      </c>
      <c r="G491" s="13" t="s">
        <v>1175</v>
      </c>
      <c r="H491" s="13" t="str">
        <f t="shared" si="27"/>
        <v>North Carolina: Other LDC Gas Sales: COM-North Carolina</v>
      </c>
      <c r="I491" s="25">
        <f>VLOOKUP(H491,SubShare_All!$E$2:$F$698,2,FALSE)</f>
        <v>0.105271738828897</v>
      </c>
    </row>
    <row r="492" spans="1:9" ht="31.5">
      <c r="A492" s="13" t="s">
        <v>833</v>
      </c>
      <c r="B492" s="13" t="s">
        <v>1956</v>
      </c>
      <c r="C492" s="13" t="s">
        <v>156</v>
      </c>
      <c r="D492" s="13" t="str">
        <f t="shared" si="26"/>
        <v>RESx23M - VCAR - NC</v>
      </c>
      <c r="E492" s="13" t="str">
        <f>VLOOKUP([1]Customer!C492,'Location Unique Code'!$A$2:$H$113,8,FALSE)</f>
        <v>NC</v>
      </c>
      <c r="F492" s="13" t="str">
        <f>VLOOKUP(C492,'Location Unique Code'!$A$2:$B$113,2,FALSE)</f>
        <v>North Carolina</v>
      </c>
      <c r="G492" s="13" t="s">
        <v>1773</v>
      </c>
      <c r="H492" s="13" t="str">
        <f t="shared" si="27"/>
        <v>North Carolina: Other LDC Gas Sales: RES-North Carolina</v>
      </c>
      <c r="I492" s="25">
        <f>VLOOKUP(H492,SubShare_All!$E$2:$F$698,2,FALSE)</f>
        <v>5.9861856165950002E-2</v>
      </c>
    </row>
    <row r="493" spans="1:9" ht="21.5">
      <c r="A493" s="13" t="s">
        <v>911</v>
      </c>
      <c r="B493" s="13" t="s">
        <v>1097</v>
      </c>
      <c r="C493" s="13" t="s">
        <v>156</v>
      </c>
      <c r="D493" s="13" t="str">
        <f t="shared" si="26"/>
        <v>VEH102M - VCAR - NC</v>
      </c>
      <c r="E493" s="13" t="str">
        <f>VLOOKUP([1]Customer!C493,'Location Unique Code'!$A$2:$H$113,8,FALSE)</f>
        <v>NC</v>
      </c>
      <c r="F493" s="13" t="str">
        <f>VLOOKUP(C493,'Location Unique Code'!$A$2:$B$113,2,FALSE)</f>
        <v>North Carolina</v>
      </c>
      <c r="G493" s="13" t="s">
        <v>961</v>
      </c>
      <c r="H493" s="13" t="str">
        <f t="shared" si="27"/>
        <v>North Carolina: veh Gas Mkt-North Carolina</v>
      </c>
      <c r="I493" s="25">
        <f>VLOOKUP(H493,SubShare_All!$E$2:$F$698,2,FALSE)</f>
        <v>1</v>
      </c>
    </row>
    <row r="494" spans="1:9" ht="21.5">
      <c r="A494" s="13" t="s">
        <v>563</v>
      </c>
      <c r="B494" s="13" t="s">
        <v>1687</v>
      </c>
      <c r="C494" s="13" t="s">
        <v>130</v>
      </c>
      <c r="D494" s="13" t="str">
        <f t="shared" si="26"/>
        <v>MK092M - MDKT - ND</v>
      </c>
      <c r="E494" s="13" t="str">
        <f>VLOOKUP([1]Customer!C494,'Location Unique Code'!$A$2:$H$113,8,FALSE)</f>
        <v>ND</v>
      </c>
      <c r="F494" s="13" t="str">
        <f>VLOOKUP(C494,'Location Unique Code'!$A$2:$B$113,2,FALSE)</f>
        <v>North Dakota</v>
      </c>
      <c r="G494" s="13" t="s">
        <v>1540</v>
      </c>
      <c r="H494" s="13" t="str">
        <f t="shared" si="27"/>
        <v>North Dakota: Gas-fired Gen-North Dakota</v>
      </c>
      <c r="I494" s="25" t="e">
        <f>VLOOKUP(H494,SubShare_All!$E$2:$F$698,2,FALSE)</f>
        <v>#N/A</v>
      </c>
    </row>
    <row r="495" spans="1:9" ht="21.5">
      <c r="A495" s="13" t="s">
        <v>447</v>
      </c>
      <c r="B495" s="13" t="s">
        <v>1584</v>
      </c>
      <c r="C495" s="13" t="s">
        <v>130</v>
      </c>
      <c r="D495" s="13" t="str">
        <f t="shared" si="26"/>
        <v>IND054M - MDKT - ND</v>
      </c>
      <c r="E495" s="13" t="str">
        <f>VLOOKUP([1]Customer!C495,'Location Unique Code'!$A$2:$H$113,8,FALSE)</f>
        <v>ND</v>
      </c>
      <c r="F495" s="13" t="str">
        <f>VLOOKUP(C495,'Location Unique Code'!$A$2:$B$113,2,FALSE)</f>
        <v>North Dakota</v>
      </c>
      <c r="G495" s="13" t="s">
        <v>1558</v>
      </c>
      <c r="H495" s="13" t="str">
        <f t="shared" si="27"/>
        <v>North Dakota: Ind Gas Mkt-North Dakota</v>
      </c>
      <c r="I495" s="25">
        <f>VLOOKUP(H495,SubShare_All!$E$2:$F$698,2,FALSE)</f>
        <v>1</v>
      </c>
    </row>
    <row r="496" spans="1:9" ht="21.5">
      <c r="A496" s="13" t="s">
        <v>893</v>
      </c>
      <c r="B496" s="13" t="s">
        <v>1100</v>
      </c>
      <c r="C496" s="13" t="s">
        <v>130</v>
      </c>
      <c r="D496" s="13" t="str">
        <f t="shared" si="26"/>
        <v>VEH054M - MDKT - ND</v>
      </c>
      <c r="E496" s="13" t="str">
        <f>VLOOKUP([1]Customer!C496,'Location Unique Code'!$A$2:$H$113,8,FALSE)</f>
        <v>ND</v>
      </c>
      <c r="F496" s="13" t="str">
        <f>VLOOKUP(C496,'Location Unique Code'!$A$2:$B$113,2,FALSE)</f>
        <v>North Dakota</v>
      </c>
      <c r="G496" s="13" t="s">
        <v>961</v>
      </c>
      <c r="H496" s="13" t="str">
        <f t="shared" si="27"/>
        <v>North Dakota: veh Gas Mkt-North Dakota</v>
      </c>
      <c r="I496" s="25">
        <f>VLOOKUP(H496,SubShare_All!$E$2:$F$698,2,FALSE)</f>
        <v>1</v>
      </c>
    </row>
    <row r="497" spans="1:9" ht="21.5">
      <c r="A497" s="13" t="s">
        <v>137</v>
      </c>
      <c r="B497" s="13" t="s">
        <v>1236</v>
      </c>
      <c r="C497" s="13" t="s">
        <v>138</v>
      </c>
      <c r="D497" s="13" t="str">
        <f t="shared" si="26"/>
        <v>COM360M - MNIL</v>
      </c>
      <c r="E497" s="13" t="str">
        <f>VLOOKUP([1]Customer!C497,'Location Unique Code'!$A$2:$H$113,8,FALSE)</f>
        <v>IL</v>
      </c>
      <c r="F497" s="13" t="str">
        <f>VLOOKUP(C497,'Location Unique Code'!$A$2:$B$113,2,FALSE)</f>
        <v>Illinois Northern</v>
      </c>
      <c r="G497" s="13" t="s">
        <v>1175</v>
      </c>
      <c r="H497" s="13" t="str">
        <f t="shared" si="27"/>
        <v>North Shore Gas Co.: COM-Illinois Northern</v>
      </c>
      <c r="I497" s="25">
        <f>VLOOKUP(H497,SubShare_All!$E$2:$F$698,2,FALSE)</f>
        <v>4.6783056289837671E-2</v>
      </c>
    </row>
    <row r="498" spans="1:9" ht="21.5">
      <c r="A498" s="13" t="s">
        <v>729</v>
      </c>
      <c r="B498" s="13" t="s">
        <v>1852</v>
      </c>
      <c r="C498" s="13" t="s">
        <v>138</v>
      </c>
      <c r="D498" s="13" t="str">
        <f t="shared" si="26"/>
        <v>RES360M - MNIL</v>
      </c>
      <c r="E498" s="13" t="str">
        <f>VLOOKUP([1]Customer!C498,'Location Unique Code'!$A$2:$H$113,8,FALSE)</f>
        <v>IL</v>
      </c>
      <c r="F498" s="13" t="str">
        <f>VLOOKUP(C498,'Location Unique Code'!$A$2:$B$113,2,FALSE)</f>
        <v>Illinois Northern</v>
      </c>
      <c r="G498" s="13" t="s">
        <v>1773</v>
      </c>
      <c r="H498" s="13" t="str">
        <f t="shared" si="27"/>
        <v>North Shore Gas Co.: RES-Illinois Northern</v>
      </c>
      <c r="I498" s="25">
        <f>VLOOKUP(H498,SubShare_All!$E$2:$F$698,2,FALSE)</f>
        <v>4.672293764786449E-2</v>
      </c>
    </row>
    <row r="499" spans="1:9" ht="31.5">
      <c r="A499" s="13" t="s">
        <v>140</v>
      </c>
      <c r="B499" s="13" t="s">
        <v>1203</v>
      </c>
      <c r="C499" s="13" t="s">
        <v>45</v>
      </c>
      <c r="D499" s="13" t="str">
        <f t="shared" si="26"/>
        <v>COM367M - INDI</v>
      </c>
      <c r="E499" s="13" t="str">
        <f>VLOOKUP([1]Customer!C499,'Location Unique Code'!$A$2:$H$113,8,FALSE)</f>
        <v>IN</v>
      </c>
      <c r="F499" s="13" t="str">
        <f>VLOOKUP(C499,'Location Unique Code'!$A$2:$B$113,2,FALSE)</f>
        <v>Indiana</v>
      </c>
      <c r="G499" s="13" t="s">
        <v>1175</v>
      </c>
      <c r="H499" s="13" t="str">
        <f t="shared" si="27"/>
        <v>Northern Indiana Public Service Co.: COM-Indiana</v>
      </c>
      <c r="I499" s="25">
        <f>VLOOKUP(H499,SubShare_All!$E$2:$F$698,2,FALSE)</f>
        <v>0.42898143980907899</v>
      </c>
    </row>
    <row r="500" spans="1:9" ht="31.5">
      <c r="A500" s="13" t="s">
        <v>731</v>
      </c>
      <c r="B500" s="13" t="s">
        <v>1854</v>
      </c>
      <c r="C500" s="13" t="s">
        <v>45</v>
      </c>
      <c r="D500" s="13" t="str">
        <f t="shared" si="26"/>
        <v>RES367M - INDI</v>
      </c>
      <c r="E500" s="13" t="str">
        <f>VLOOKUP([1]Customer!C500,'Location Unique Code'!$A$2:$H$113,8,FALSE)</f>
        <v>IN</v>
      </c>
      <c r="F500" s="13" t="str">
        <f>VLOOKUP(C500,'Location Unique Code'!$A$2:$B$113,2,FALSE)</f>
        <v>Indiana</v>
      </c>
      <c r="G500" s="13" t="s">
        <v>1773</v>
      </c>
      <c r="H500" s="13" t="str">
        <f t="shared" si="27"/>
        <v>Northern Indiana Public Service Co.: RES-Indiana</v>
      </c>
      <c r="I500" s="25">
        <f>VLOOKUP(H500,SubShare_All!$E$2:$F$698,2,FALSE)</f>
        <v>0.41581212284373198</v>
      </c>
    </row>
    <row r="501" spans="1:9" ht="31.5">
      <c r="A501" s="13" t="s">
        <v>122</v>
      </c>
      <c r="B501" s="13" t="s">
        <v>1227</v>
      </c>
      <c r="C501" s="13" t="s">
        <v>123</v>
      </c>
      <c r="D501" s="13" t="str">
        <f t="shared" si="26"/>
        <v>COM316M - MMIN - WI</v>
      </c>
      <c r="E501" s="13" t="str">
        <f>VLOOKUP([1]Customer!C501,'Location Unique Code'!$A$2:$H$113,8,FALSE)</f>
        <v>WI</v>
      </c>
      <c r="F501" s="13" t="str">
        <f>VLOOKUP(C501,'Location Unique Code'!$A$2:$B$113,2,FALSE)</f>
        <v>Wisconsin Western (MRO)</v>
      </c>
      <c r="G501" s="13" t="s">
        <v>1175</v>
      </c>
      <c r="H501" s="13" t="str">
        <f t="shared" si="27"/>
        <v>Northern States Power Co. Wisconsin: COM-Wisconsin Western (MRO)</v>
      </c>
      <c r="I501" s="25">
        <f>VLOOKUP(H501,SubShare_All!$E$2:$F$698,2,FALSE)</f>
        <v>8.2988806772482895E-2</v>
      </c>
    </row>
    <row r="502" spans="1:9" ht="31.5">
      <c r="A502" s="13" t="s">
        <v>719</v>
      </c>
      <c r="B502" s="13" t="s">
        <v>1842</v>
      </c>
      <c r="C502" s="13" t="s">
        <v>123</v>
      </c>
      <c r="D502" s="13" t="str">
        <f t="shared" si="26"/>
        <v>RES316M - MMIN - WI</v>
      </c>
      <c r="E502" s="13" t="str">
        <f>VLOOKUP([1]Customer!C502,'Location Unique Code'!$A$2:$H$113,8,FALSE)</f>
        <v>WI</v>
      </c>
      <c r="F502" s="13" t="str">
        <f>VLOOKUP(C502,'Location Unique Code'!$A$2:$B$113,2,FALSE)</f>
        <v>Wisconsin Western (MRO)</v>
      </c>
      <c r="G502" s="13" t="s">
        <v>1773</v>
      </c>
      <c r="H502" s="13" t="str">
        <f t="shared" si="27"/>
        <v>Northern States Power Co. Wisconsin: RES-Wisconsin Western (MRO)</v>
      </c>
      <c r="I502" s="25">
        <f>VLOOKUP(H502,SubShare_All!$E$2:$F$698,2,FALSE)</f>
        <v>4.6694508037712801E-2</v>
      </c>
    </row>
    <row r="503" spans="1:9" ht="31.5">
      <c r="A503" s="13" t="s">
        <v>141</v>
      </c>
      <c r="B503" s="13" t="s">
        <v>1207</v>
      </c>
      <c r="C503" s="13" t="s">
        <v>130</v>
      </c>
      <c r="D503" s="13" t="str">
        <f t="shared" si="26"/>
        <v>COM368M - MDKT - ND</v>
      </c>
      <c r="E503" s="13" t="str">
        <f>VLOOKUP([1]Customer!C503,'Location Unique Code'!$A$2:$H$113,8,FALSE)</f>
        <v>ND</v>
      </c>
      <c r="F503" s="13" t="str">
        <f>VLOOKUP(C503,'Location Unique Code'!$A$2:$B$113,2,FALSE)</f>
        <v>North Dakota</v>
      </c>
      <c r="G503" s="13" t="s">
        <v>1175</v>
      </c>
      <c r="H503" s="13" t="str">
        <f t="shared" si="27"/>
        <v>Northern States Power Company: COM-North Dakota</v>
      </c>
      <c r="I503" s="25">
        <f>VLOOKUP(H503,SubShare_All!$E$2:$F$698,2,FALSE)</f>
        <v>0.34611388950321498</v>
      </c>
    </row>
    <row r="504" spans="1:9" ht="31.5">
      <c r="A504" s="13" t="s">
        <v>141</v>
      </c>
      <c r="B504" s="13" t="s">
        <v>1207</v>
      </c>
      <c r="C504" s="13" t="s">
        <v>67</v>
      </c>
      <c r="D504" s="13" t="str">
        <f t="shared" si="26"/>
        <v>COM368M - MMIN - MN</v>
      </c>
      <c r="E504" s="13" t="str">
        <f>VLOOKUP([1]Customer!C504,'Location Unique Code'!$A$2:$H$113,8,FALSE)</f>
        <v>MN</v>
      </c>
      <c r="F504" s="13" t="str">
        <f>VLOOKUP(C504,'Location Unique Code'!$A$2:$B$113,2,FALSE)</f>
        <v>Minnesota</v>
      </c>
      <c r="G504" s="13" t="s">
        <v>1175</v>
      </c>
      <c r="H504" s="13" t="str">
        <f t="shared" si="27"/>
        <v>Northern States Power Company: COM-Minnesota</v>
      </c>
      <c r="I504" s="25">
        <f>VLOOKUP(H504,SubShare_All!$E$2:$F$698,2,FALSE)</f>
        <v>0.18275844505125599</v>
      </c>
    </row>
    <row r="505" spans="1:9" ht="31.5">
      <c r="A505" s="13" t="s">
        <v>732</v>
      </c>
      <c r="B505" s="13" t="s">
        <v>1855</v>
      </c>
      <c r="C505" s="13" t="s">
        <v>130</v>
      </c>
      <c r="D505" s="13" t="str">
        <f t="shared" si="26"/>
        <v>RES368M - MDKT - ND</v>
      </c>
      <c r="E505" s="13" t="str">
        <f>VLOOKUP([1]Customer!C505,'Location Unique Code'!$A$2:$H$113,8,FALSE)</f>
        <v>ND</v>
      </c>
      <c r="F505" s="13" t="str">
        <f>VLOOKUP(C505,'Location Unique Code'!$A$2:$B$113,2,FALSE)</f>
        <v>North Dakota</v>
      </c>
      <c r="G505" s="13" t="s">
        <v>1773</v>
      </c>
      <c r="H505" s="13" t="str">
        <f t="shared" si="27"/>
        <v>Northern States Power Company: RES-North Dakota</v>
      </c>
      <c r="I505" s="25">
        <f>VLOOKUP(H505,SubShare_All!$E$2:$F$698,2,FALSE)</f>
        <v>0.26742542831727401</v>
      </c>
    </row>
    <row r="506" spans="1:9" ht="31.5">
      <c r="A506" s="13" t="s">
        <v>732</v>
      </c>
      <c r="B506" s="13" t="s">
        <v>1855</v>
      </c>
      <c r="C506" s="13" t="s">
        <v>67</v>
      </c>
      <c r="D506" s="13" t="str">
        <f t="shared" si="26"/>
        <v>RES368M - MMIN - MN</v>
      </c>
      <c r="E506" s="13" t="str">
        <f>VLOOKUP([1]Customer!C506,'Location Unique Code'!$A$2:$H$113,8,FALSE)</f>
        <v>MN</v>
      </c>
      <c r="F506" s="13" t="str">
        <f>VLOOKUP(C506,'Location Unique Code'!$A$2:$B$113,2,FALSE)</f>
        <v>Minnesota</v>
      </c>
      <c r="G506" s="13" t="s">
        <v>1773</v>
      </c>
      <c r="H506" s="13" t="str">
        <f t="shared" si="27"/>
        <v>Northern States Power Company: RES-Minnesota</v>
      </c>
      <c r="I506" s="25">
        <f>VLOOKUP(H506,SubShare_All!$E$2:$F$698,2,FALSE)</f>
        <v>0.267314891135007</v>
      </c>
    </row>
    <row r="507" spans="1:9" ht="21.5">
      <c r="A507" s="13" t="s">
        <v>287</v>
      </c>
      <c r="B507" s="13" t="s">
        <v>1256</v>
      </c>
      <c r="C507" s="13" t="s">
        <v>72</v>
      </c>
      <c r="D507" s="13" t="str">
        <f t="shared" si="26"/>
        <v>COMx25M - NENE - NH</v>
      </c>
      <c r="E507" s="13" t="str">
        <f>VLOOKUP([1]Customer!C507,'Location Unique Code'!$A$2:$H$113,8,FALSE)</f>
        <v>NH</v>
      </c>
      <c r="F507" s="13" t="str">
        <f>VLOOKUP(C507,'Location Unique Code'!$A$2:$B$113,2,FALSE)</f>
        <v>New Hampshire</v>
      </c>
      <c r="G507" s="13" t="s">
        <v>1175</v>
      </c>
      <c r="H507" s="13" t="str">
        <f t="shared" si="27"/>
        <v>Northern Utilities: COM-New Hampshire</v>
      </c>
      <c r="I507" s="25">
        <f>VLOOKUP(H507,SubShare_All!$E$2:$F$698,2,FALSE)</f>
        <v>0.385771754243244</v>
      </c>
    </row>
    <row r="508" spans="1:9" ht="21.5">
      <c r="A508" s="13" t="s">
        <v>835</v>
      </c>
      <c r="B508" s="13" t="s">
        <v>1958</v>
      </c>
      <c r="C508" s="13" t="s">
        <v>72</v>
      </c>
      <c r="D508" s="13" t="str">
        <f t="shared" si="26"/>
        <v>RESx25M - NENE - NH</v>
      </c>
      <c r="E508" s="13" t="str">
        <f>VLOOKUP([1]Customer!C508,'Location Unique Code'!$A$2:$H$113,8,FALSE)</f>
        <v>NH</v>
      </c>
      <c r="F508" s="13" t="str">
        <f>VLOOKUP(C508,'Location Unique Code'!$A$2:$B$113,2,FALSE)</f>
        <v>New Hampshire</v>
      </c>
      <c r="G508" s="13" t="s">
        <v>1773</v>
      </c>
      <c r="H508" s="13" t="str">
        <f t="shared" si="27"/>
        <v>Northern Utilities: RES-New Hampshire</v>
      </c>
      <c r="I508" s="25">
        <f>VLOOKUP(H508,SubShare_All!$E$2:$F$698,2,FALSE)</f>
        <v>0.210012715476113</v>
      </c>
    </row>
    <row r="509" spans="1:9" ht="21.5">
      <c r="A509" s="13" t="s">
        <v>143</v>
      </c>
      <c r="B509" s="13" t="s">
        <v>1286</v>
      </c>
      <c r="C509" s="13" t="s">
        <v>29</v>
      </c>
      <c r="D509" s="13" t="str">
        <f t="shared" si="26"/>
        <v>COM380M - PCNW - OR</v>
      </c>
      <c r="E509" s="13" t="str">
        <f>VLOOKUP([1]Customer!C509,'Location Unique Code'!$A$2:$H$113,8,FALSE)</f>
        <v>OR</v>
      </c>
      <c r="F509" s="13" t="str">
        <f>VLOOKUP(C509,'Location Unique Code'!$A$2:$B$113,2,FALSE)</f>
        <v>Oregon</v>
      </c>
      <c r="G509" s="13" t="s">
        <v>1175</v>
      </c>
      <c r="H509" s="13" t="str">
        <f t="shared" si="27"/>
        <v>Northwest Natural Gas Co.: COM-Oregon</v>
      </c>
      <c r="I509" s="25">
        <f>VLOOKUP(H509,SubShare_All!$E$2:$F$698,2,FALSE)</f>
        <v>0.779623144524905</v>
      </c>
    </row>
    <row r="510" spans="1:9" ht="21.5">
      <c r="A510" s="13" t="s">
        <v>143</v>
      </c>
      <c r="B510" s="13" t="s">
        <v>1286</v>
      </c>
      <c r="C510" s="13" t="s">
        <v>30</v>
      </c>
      <c r="D510" s="13" t="str">
        <f t="shared" si="26"/>
        <v>COM380M - PCNW - WA</v>
      </c>
      <c r="E510" s="13" t="str">
        <f>VLOOKUP([1]Customer!C510,'Location Unique Code'!$A$2:$H$113,8,FALSE)</f>
        <v>WA</v>
      </c>
      <c r="F510" s="13" t="str">
        <f>VLOOKUP(C510,'Location Unique Code'!$A$2:$B$113,2,FALSE)</f>
        <v>Washington Western</v>
      </c>
      <c r="G510" s="13" t="s">
        <v>1175</v>
      </c>
      <c r="H510" s="13" t="str">
        <f t="shared" si="27"/>
        <v>Northwest Natural Gas Co.: COM-Washington Western</v>
      </c>
      <c r="I510" s="25">
        <f>VLOOKUP(H510,SubShare_All!$E$2:$F$698,2,FALSE)</f>
        <v>3.7496250000000002E-2</v>
      </c>
    </row>
    <row r="511" spans="1:9" ht="21.5">
      <c r="A511" s="13" t="s">
        <v>734</v>
      </c>
      <c r="B511" s="13" t="s">
        <v>1857</v>
      </c>
      <c r="C511" s="13" t="s">
        <v>29</v>
      </c>
      <c r="D511" s="13" t="str">
        <f t="shared" si="26"/>
        <v>RES380M - PCNW - OR</v>
      </c>
      <c r="E511" s="13" t="str">
        <f>VLOOKUP([1]Customer!C511,'Location Unique Code'!$A$2:$H$113,8,FALSE)</f>
        <v>OR</v>
      </c>
      <c r="F511" s="13" t="str">
        <f>VLOOKUP(C511,'Location Unique Code'!$A$2:$B$113,2,FALSE)</f>
        <v>Oregon</v>
      </c>
      <c r="G511" s="13" t="s">
        <v>1773</v>
      </c>
      <c r="H511" s="13" t="str">
        <f t="shared" si="27"/>
        <v>Northwest Natural Gas Co.: RES-Oregon</v>
      </c>
      <c r="I511" s="25">
        <f>VLOOKUP(H511,SubShare_All!$E$2:$F$698,2,FALSE)</f>
        <v>0.79838263236845097</v>
      </c>
    </row>
    <row r="512" spans="1:9" ht="21.5">
      <c r="A512" s="13" t="s">
        <v>734</v>
      </c>
      <c r="B512" s="13" t="s">
        <v>1857</v>
      </c>
      <c r="C512" s="13" t="s">
        <v>30</v>
      </c>
      <c r="D512" s="13" t="str">
        <f t="shared" si="26"/>
        <v>RES380M - PCNW - WA</v>
      </c>
      <c r="E512" s="13" t="str">
        <f>VLOOKUP([1]Customer!C512,'Location Unique Code'!$A$2:$H$113,8,FALSE)</f>
        <v>WA</v>
      </c>
      <c r="F512" s="13" t="str">
        <f>VLOOKUP(C512,'Location Unique Code'!$A$2:$B$113,2,FALSE)</f>
        <v>Washington Western</v>
      </c>
      <c r="G512" s="13" t="s">
        <v>1773</v>
      </c>
      <c r="H512" s="13" t="str">
        <f t="shared" si="27"/>
        <v>Northwest Natural Gas Co.: RES-Washington Western</v>
      </c>
      <c r="I512" s="25">
        <f>VLOOKUP(H512,SubShare_All!$E$2:$F$698,2,FALSE)</f>
        <v>5.2537814826695298E-2</v>
      </c>
    </row>
    <row r="513" spans="1:9" ht="21.5">
      <c r="A513" s="13" t="s">
        <v>126</v>
      </c>
      <c r="B513" s="13" t="s">
        <v>1233</v>
      </c>
      <c r="C513" s="13" t="s">
        <v>101</v>
      </c>
      <c r="D513" s="13" t="str">
        <f t="shared" si="26"/>
        <v>COM328M - MNBI - NE</v>
      </c>
      <c r="E513" s="13" t="str">
        <f>VLOOKUP([1]Customer!C513,'Location Unique Code'!$A$2:$H$113,8,FALSE)</f>
        <v>NE</v>
      </c>
      <c r="F513" s="13" t="str">
        <f>VLOOKUP(C513,'Location Unique Code'!$A$2:$B$113,2,FALSE)</f>
        <v>Nebraska</v>
      </c>
      <c r="G513" s="13" t="s">
        <v>1175</v>
      </c>
      <c r="H513" s="13" t="str">
        <f t="shared" si="27"/>
        <v>NorthWestern Energy, Llc: COM-Nebraska</v>
      </c>
      <c r="I513" s="25">
        <f>VLOOKUP(H513,SubShare_All!$E$2:$F$698,2,FALSE)</f>
        <v>7.4154341990424297E-2</v>
      </c>
    </row>
    <row r="514" spans="1:9" ht="21.5">
      <c r="A514" s="13" t="s">
        <v>126</v>
      </c>
      <c r="B514" s="13" t="s">
        <v>1233</v>
      </c>
      <c r="C514" s="13" t="s">
        <v>127</v>
      </c>
      <c r="D514" s="13" t="str">
        <f t="shared" si="26"/>
        <v>COM328M - WMNT</v>
      </c>
      <c r="E514" s="13" t="str">
        <f>VLOOKUP([1]Customer!C514,'Location Unique Code'!$A$2:$H$113,8,FALSE)</f>
        <v>MT</v>
      </c>
      <c r="F514" s="13" t="str">
        <f>VLOOKUP(C514,'Location Unique Code'!$A$2:$B$113,2,FALSE)</f>
        <v>Montana Western</v>
      </c>
      <c r="G514" s="13" t="s">
        <v>1175</v>
      </c>
      <c r="H514" s="13" t="str">
        <f t="shared" si="27"/>
        <v>NorthWestern Energy, Llc: COM-Montana Western</v>
      </c>
      <c r="I514" s="25">
        <f>VLOOKUP(H514,SubShare_All!$E$2:$F$698,2,FALSE)</f>
        <v>0.62057072000585101</v>
      </c>
    </row>
    <row r="515" spans="1:9" ht="21.5">
      <c r="A515" s="13" t="s">
        <v>722</v>
      </c>
      <c r="B515" s="13" t="s">
        <v>1845</v>
      </c>
      <c r="C515" s="13" t="s">
        <v>101</v>
      </c>
      <c r="D515" s="13" t="str">
        <f t="shared" ref="D515:D578" si="28">CONCATENATE(A515,C515)</f>
        <v>RES328M - MNBI - NE</v>
      </c>
      <c r="E515" s="13" t="str">
        <f>VLOOKUP([1]Customer!C515,'Location Unique Code'!$A$2:$H$113,8,FALSE)</f>
        <v>NE</v>
      </c>
      <c r="F515" s="13" t="str">
        <f>VLOOKUP(C515,'Location Unique Code'!$A$2:$B$113,2,FALSE)</f>
        <v>Nebraska</v>
      </c>
      <c r="G515" s="13" t="s">
        <v>1773</v>
      </c>
      <c r="H515" s="13" t="str">
        <f t="shared" ref="H515:H578" si="29">CONCATENATE(B515,"-",F515)</f>
        <v>NorthWestern Energy, Llc: RES-Nebraska</v>
      </c>
      <c r="I515" s="25">
        <f>VLOOKUP(H515,SubShare_All!$E$2:$F$698,2,FALSE)</f>
        <v>6.6040838356092493E-2</v>
      </c>
    </row>
    <row r="516" spans="1:9" ht="21.5">
      <c r="A516" s="13" t="s">
        <v>722</v>
      </c>
      <c r="B516" s="13" t="s">
        <v>1845</v>
      </c>
      <c r="C516" s="13" t="s">
        <v>127</v>
      </c>
      <c r="D516" s="13" t="str">
        <f t="shared" si="28"/>
        <v>RES328M - WMNT</v>
      </c>
      <c r="E516" s="13" t="str">
        <f>VLOOKUP([1]Customer!C516,'Location Unique Code'!$A$2:$H$113,8,FALSE)</f>
        <v>MT</v>
      </c>
      <c r="F516" s="13" t="str">
        <f>VLOOKUP(C516,'Location Unique Code'!$A$2:$B$113,2,FALSE)</f>
        <v>Montana Western</v>
      </c>
      <c r="G516" s="13" t="s">
        <v>1773</v>
      </c>
      <c r="H516" s="13" t="str">
        <f t="shared" si="29"/>
        <v>NorthWestern Energy, Llc: RES-Montana Western</v>
      </c>
      <c r="I516" s="25">
        <f>VLOOKUP(H516,SubShare_All!$E$2:$F$698,2,FALSE)</f>
        <v>0.62842226568764403</v>
      </c>
    </row>
    <row r="517" spans="1:9" ht="31.5">
      <c r="A517" s="13" t="s">
        <v>195</v>
      </c>
      <c r="B517" s="13" t="s">
        <v>1210</v>
      </c>
      <c r="C517" s="13" t="s">
        <v>120</v>
      </c>
      <c r="D517" s="13" t="str">
        <f t="shared" si="28"/>
        <v>COM561M - MDKT - SD</v>
      </c>
      <c r="E517" s="13" t="str">
        <f>VLOOKUP([1]Customer!C517,'Location Unique Code'!$A$2:$H$113,8,FALSE)</f>
        <v>SD</v>
      </c>
      <c r="F517" s="13" t="str">
        <f>VLOOKUP(C517,'Location Unique Code'!$A$2:$B$113,2,FALSE)</f>
        <v>South Dakota</v>
      </c>
      <c r="G517" s="13" t="s">
        <v>1175</v>
      </c>
      <c r="H517" s="13" t="str">
        <f t="shared" si="29"/>
        <v>NorthWestern Public Service: COM-South Dakota</v>
      </c>
      <c r="I517" s="25">
        <f>VLOOKUP(H517,SubShare_All!$E$2:$F$698,2,FALSE)</f>
        <v>0.13426614613927301</v>
      </c>
    </row>
    <row r="518" spans="1:9" ht="21.5">
      <c r="A518" s="13" t="s">
        <v>772</v>
      </c>
      <c r="B518" s="13" t="s">
        <v>1895</v>
      </c>
      <c r="C518" s="13" t="s">
        <v>120</v>
      </c>
      <c r="D518" s="13" t="str">
        <f t="shared" si="28"/>
        <v>RES561M - MDKT - SD</v>
      </c>
      <c r="E518" s="13" t="str">
        <f>VLOOKUP([1]Customer!C518,'Location Unique Code'!$A$2:$H$113,8,FALSE)</f>
        <v>SD</v>
      </c>
      <c r="F518" s="13" t="str">
        <f>VLOOKUP(C518,'Location Unique Code'!$A$2:$B$113,2,FALSE)</f>
        <v>South Dakota</v>
      </c>
      <c r="G518" s="13" t="s">
        <v>1773</v>
      </c>
      <c r="H518" s="13" t="str">
        <f t="shared" si="29"/>
        <v>NorthWestern Public Service: RES-South Dakota</v>
      </c>
      <c r="I518" s="25">
        <f>VLOOKUP(H518,SubShare_All!$E$2:$F$698,2,FALSE)</f>
        <v>0.22548493801018499</v>
      </c>
    </row>
    <row r="519" spans="1:9" ht="21.5">
      <c r="A519" s="13" t="s">
        <v>584</v>
      </c>
      <c r="B519" s="13" t="s">
        <v>1710</v>
      </c>
      <c r="C519" s="13" t="s">
        <v>6</v>
      </c>
      <c r="D519" s="13" t="str">
        <f t="shared" si="28"/>
        <v>MK139M - NNBR - NS</v>
      </c>
      <c r="E519" s="13" t="str">
        <f>VLOOKUP([1]Customer!C519,'Location Unique Code'!$A$2:$H$113,8,FALSE)</f>
        <v>NS</v>
      </c>
      <c r="F519" s="13" t="str">
        <f>VLOOKUP(C519,'Location Unique Code'!$A$2:$B$113,2,FALSE)</f>
        <v>Nova Scotia</v>
      </c>
      <c r="G519" s="13" t="s">
        <v>1540</v>
      </c>
      <c r="H519" s="13" t="str">
        <f t="shared" si="29"/>
        <v>Nova Scotia: Gas-fired Gen-Nova Scotia</v>
      </c>
      <c r="I519" s="25" t="e">
        <f>VLOOKUP(H519,SubShare_All!$E$2:$F$698,2,FALSE)</f>
        <v>#N/A</v>
      </c>
    </row>
    <row r="520" spans="1:9" ht="31.5">
      <c r="A520" s="13" t="s">
        <v>243</v>
      </c>
      <c r="B520" s="13" t="s">
        <v>1266</v>
      </c>
      <c r="C520" s="13" t="s">
        <v>6</v>
      </c>
      <c r="D520" s="13" t="str">
        <f t="shared" si="28"/>
        <v>COMC076M - NNBR - NS</v>
      </c>
      <c r="E520" s="13" t="str">
        <f>VLOOKUP([1]Customer!C520,'Location Unique Code'!$A$2:$H$113,8,FALSE)</f>
        <v>NS</v>
      </c>
      <c r="F520" s="13" t="str">
        <f>VLOOKUP(C520,'Location Unique Code'!$A$2:$B$113,2,FALSE)</f>
        <v>Nova Scotia</v>
      </c>
      <c r="G520" s="13" t="s">
        <v>1175</v>
      </c>
      <c r="H520" s="13" t="str">
        <f t="shared" si="29"/>
        <v>Nova Scotia: Other LDC Gas Sales: COM-Nova Scotia</v>
      </c>
      <c r="I520" s="25">
        <f>VLOOKUP(H520,SubShare_All!$E$2:$F$698,2,FALSE)</f>
        <v>1</v>
      </c>
    </row>
    <row r="521" spans="1:9" ht="31.5">
      <c r="A521" s="13" t="s">
        <v>804</v>
      </c>
      <c r="B521" s="13" t="s">
        <v>1927</v>
      </c>
      <c r="C521" s="13" t="s">
        <v>6</v>
      </c>
      <c r="D521" s="13" t="str">
        <f t="shared" si="28"/>
        <v>RESC076M - NNBR - NS</v>
      </c>
      <c r="E521" s="13" t="str">
        <f>VLOOKUP([1]Customer!C521,'Location Unique Code'!$A$2:$H$113,8,FALSE)</f>
        <v>NS</v>
      </c>
      <c r="F521" s="13" t="str">
        <f>VLOOKUP(C521,'Location Unique Code'!$A$2:$B$113,2,FALSE)</f>
        <v>Nova Scotia</v>
      </c>
      <c r="G521" s="13" t="s">
        <v>1773</v>
      </c>
      <c r="H521" s="13" t="str">
        <f t="shared" si="29"/>
        <v>Nova Scotia: Other LDC Gas Sales: RES-Nova Scotia</v>
      </c>
      <c r="I521" s="25">
        <f>VLOOKUP(H521,SubShare_All!$E$2:$F$698,2,FALSE)</f>
        <v>1</v>
      </c>
    </row>
    <row r="522" spans="1:9" ht="21.5">
      <c r="A522" s="13" t="s">
        <v>58</v>
      </c>
      <c r="B522" s="13" t="s">
        <v>1251</v>
      </c>
      <c r="C522" s="13" t="s">
        <v>26</v>
      </c>
      <c r="D522" s="13" t="str">
        <f t="shared" si="28"/>
        <v>COM106M - NENE - MA</v>
      </c>
      <c r="E522" s="13" t="str">
        <f>VLOOKUP([1]Customer!C522,'Location Unique Code'!$A$2:$H$113,8,FALSE)</f>
        <v>MA</v>
      </c>
      <c r="F522" s="13" t="str">
        <f>VLOOKUP(C522,'Location Unique Code'!$A$2:$B$113,2,FALSE)</f>
        <v>Massachusetts Eastern</v>
      </c>
      <c r="G522" s="13" t="s">
        <v>1175</v>
      </c>
      <c r="H522" s="13" t="str">
        <f t="shared" si="29"/>
        <v>Nstar Gas Co: COM-Massachusetts Eastern</v>
      </c>
      <c r="I522" s="25">
        <f>VLOOKUP(H522,SubShare_All!$E$2:$F$698,2,FALSE)</f>
        <v>0.37119608428865392</v>
      </c>
    </row>
    <row r="523" spans="1:9" ht="21.5">
      <c r="A523" s="13" t="s">
        <v>677</v>
      </c>
      <c r="B523" s="13" t="s">
        <v>1801</v>
      </c>
      <c r="C523" s="13" t="s">
        <v>26</v>
      </c>
      <c r="D523" s="13" t="str">
        <f t="shared" si="28"/>
        <v>RES106M - NENE - MA</v>
      </c>
      <c r="E523" s="13" t="str">
        <f>VLOOKUP([1]Customer!C523,'Location Unique Code'!$A$2:$H$113,8,FALSE)</f>
        <v>MA</v>
      </c>
      <c r="F523" s="13" t="str">
        <f>VLOOKUP(C523,'Location Unique Code'!$A$2:$B$113,2,FALSE)</f>
        <v>Massachusetts Eastern</v>
      </c>
      <c r="G523" s="13" t="s">
        <v>1773</v>
      </c>
      <c r="H523" s="13" t="str">
        <f t="shared" si="29"/>
        <v>Nstar Gas Co: RES-Massachusetts Eastern</v>
      </c>
      <c r="I523" s="25">
        <f>VLOOKUP(H523,SubShare_All!$E$2:$F$698,2,FALSE)</f>
        <v>0.18355007124782799</v>
      </c>
    </row>
    <row r="524" spans="1:9" ht="21.5">
      <c r="A524" s="13" t="s">
        <v>84</v>
      </c>
      <c r="B524" s="13" t="s">
        <v>1273</v>
      </c>
      <c r="C524" s="13" t="s">
        <v>85</v>
      </c>
      <c r="D524" s="13" t="str">
        <f t="shared" si="28"/>
        <v>COM221M - NWT</v>
      </c>
      <c r="E524" s="13" t="str">
        <f>VLOOKUP([1]Customer!C524,'Location Unique Code'!$A$2:$H$113,8,FALSE)</f>
        <v>NT</v>
      </c>
      <c r="F524" s="13" t="str">
        <f>VLOOKUP(C524,'Location Unique Code'!$A$2:$B$113,2,FALSE)</f>
        <v>NorthWest Territories</v>
      </c>
      <c r="G524" s="13" t="s">
        <v>1175</v>
      </c>
      <c r="H524" s="13" t="str">
        <f t="shared" si="29"/>
        <v>NWT: LDC Sales: COM-NorthWest Territories</v>
      </c>
      <c r="I524" s="25">
        <f>VLOOKUP(H524,SubShare_All!$E$2:$F$698,2,FALSE)</f>
        <v>1</v>
      </c>
    </row>
    <row r="525" spans="1:9" ht="21.5">
      <c r="A525" s="13" t="s">
        <v>693</v>
      </c>
      <c r="B525" s="13" t="s">
        <v>1817</v>
      </c>
      <c r="C525" s="13" t="s">
        <v>85</v>
      </c>
      <c r="D525" s="13" t="str">
        <f t="shared" si="28"/>
        <v>RES221M - NWT</v>
      </c>
      <c r="E525" s="13" t="str">
        <f>VLOOKUP([1]Customer!C525,'Location Unique Code'!$A$2:$H$113,8,FALSE)</f>
        <v>NT</v>
      </c>
      <c r="F525" s="13" t="str">
        <f>VLOOKUP(C525,'Location Unique Code'!$A$2:$B$113,2,FALSE)</f>
        <v>NorthWest Territories</v>
      </c>
      <c r="G525" s="13" t="s">
        <v>1773</v>
      </c>
      <c r="H525" s="13" t="str">
        <f t="shared" si="29"/>
        <v>NWT: LDC Sales: RES-NorthWest Territories</v>
      </c>
      <c r="I525" s="25">
        <f>VLOOKUP(H525,SubShare_All!$E$2:$F$698,2,FALSE)</f>
        <v>1</v>
      </c>
    </row>
    <row r="526" spans="1:9" ht="21.5">
      <c r="A526" s="13" t="s">
        <v>544</v>
      </c>
      <c r="B526" s="13" t="s">
        <v>1668</v>
      </c>
      <c r="C526" s="13" t="s">
        <v>43</v>
      </c>
      <c r="D526" s="13" t="str">
        <f t="shared" si="28"/>
        <v>MK016M - SECR - OH</v>
      </c>
      <c r="E526" s="13" t="str">
        <f>VLOOKUP([1]Customer!C526,'Location Unique Code'!$A$2:$H$113,8,FALSE)</f>
        <v>OH</v>
      </c>
      <c r="F526" s="13" t="str">
        <f>VLOOKUP(C526,'Location Unique Code'!$A$2:$B$113,2,FALSE)</f>
        <v>Ohio</v>
      </c>
      <c r="G526" s="13" t="s">
        <v>1540</v>
      </c>
      <c r="H526" s="13" t="str">
        <f t="shared" si="29"/>
        <v>Ohio Edison Co: Gas-fired Gen-Ohio</v>
      </c>
      <c r="I526" s="25" t="e">
        <f>VLOOKUP(H526,SubShare_All!$E$2:$F$698,2,FALSE)</f>
        <v>#N/A</v>
      </c>
    </row>
    <row r="527" spans="1:9" ht="21.5">
      <c r="A527" s="13" t="s">
        <v>426</v>
      </c>
      <c r="B527" s="13" t="s">
        <v>1563</v>
      </c>
      <c r="C527" s="13" t="s">
        <v>43</v>
      </c>
      <c r="D527" s="13" t="str">
        <f t="shared" si="28"/>
        <v>IND010M - SECR - OH</v>
      </c>
      <c r="E527" s="13" t="str">
        <f>VLOOKUP([1]Customer!C527,'Location Unique Code'!$A$2:$H$113,8,FALSE)</f>
        <v>OH</v>
      </c>
      <c r="F527" s="13" t="str">
        <f>VLOOKUP(C527,'Location Unique Code'!$A$2:$B$113,2,FALSE)</f>
        <v>Ohio</v>
      </c>
      <c r="G527" s="13" t="s">
        <v>1558</v>
      </c>
      <c r="H527" s="13" t="str">
        <f t="shared" si="29"/>
        <v>Ohio: Ind Gas Mkt-Ohio</v>
      </c>
      <c r="I527" s="25">
        <f>VLOOKUP(H527,SubShare_All!$E$2:$F$698,2,FALSE)</f>
        <v>1</v>
      </c>
    </row>
    <row r="528" spans="1:9" ht="21.5">
      <c r="A528" s="13" t="s">
        <v>289</v>
      </c>
      <c r="B528" s="13" t="s">
        <v>1321</v>
      </c>
      <c r="C528" s="13" t="s">
        <v>43</v>
      </c>
      <c r="D528" s="13" t="str">
        <f t="shared" si="28"/>
        <v>COMx28M - SECR - OH</v>
      </c>
      <c r="E528" s="13" t="str">
        <f>VLOOKUP([1]Customer!C528,'Location Unique Code'!$A$2:$H$113,8,FALSE)</f>
        <v>OH</v>
      </c>
      <c r="F528" s="13" t="str">
        <f>VLOOKUP(C528,'Location Unique Code'!$A$2:$B$113,2,FALSE)</f>
        <v>Ohio</v>
      </c>
      <c r="G528" s="13" t="s">
        <v>1175</v>
      </c>
      <c r="H528" s="13" t="str">
        <f t="shared" si="29"/>
        <v>Ohio: Other LDC Gas Sales: COM-Ohio</v>
      </c>
      <c r="I528" s="25">
        <f>VLOOKUP(H528,SubShare_All!$E$2:$F$698,2,FALSE)</f>
        <v>4.6109883256669301E-2</v>
      </c>
    </row>
    <row r="529" spans="1:9" ht="21.5">
      <c r="A529" s="13" t="s">
        <v>837</v>
      </c>
      <c r="B529" s="13" t="s">
        <v>1960</v>
      </c>
      <c r="C529" s="13" t="s">
        <v>43</v>
      </c>
      <c r="D529" s="13" t="str">
        <f t="shared" si="28"/>
        <v>RESx28M - SECR - OH</v>
      </c>
      <c r="E529" s="13" t="str">
        <f>VLOOKUP([1]Customer!C529,'Location Unique Code'!$A$2:$H$113,8,FALSE)</f>
        <v>OH</v>
      </c>
      <c r="F529" s="13" t="str">
        <f>VLOOKUP(C529,'Location Unique Code'!$A$2:$B$113,2,FALSE)</f>
        <v>Ohio</v>
      </c>
      <c r="G529" s="13" t="s">
        <v>1773</v>
      </c>
      <c r="H529" s="13" t="str">
        <f t="shared" si="29"/>
        <v>Ohio: Other LDC Gas Sales: RES-Ohio</v>
      </c>
      <c r="I529" s="25">
        <f>VLOOKUP(H529,SubShare_All!$E$2:$F$698,2,FALSE)</f>
        <v>4.6478245651091897E-2</v>
      </c>
    </row>
    <row r="530" spans="1:9" ht="21.5">
      <c r="A530" s="39" t="s">
        <v>873</v>
      </c>
      <c r="B530" s="39" t="s">
        <v>1103</v>
      </c>
      <c r="C530" s="39" t="s">
        <v>43</v>
      </c>
      <c r="D530" s="39" t="str">
        <f t="shared" si="28"/>
        <v>VEH010M - SECR - OH</v>
      </c>
      <c r="E530" s="39" t="str">
        <f>VLOOKUP([1]Customer!C530,'Location Unique Code'!$A$2:$H$113,8,FALSE)</f>
        <v>OH</v>
      </c>
      <c r="F530" s="39" t="str">
        <f>VLOOKUP(C530,'Location Unique Code'!$A$2:$B$113,2,FALSE)</f>
        <v>Ohio</v>
      </c>
      <c r="G530" s="39" t="s">
        <v>961</v>
      </c>
      <c r="H530" s="39" t="str">
        <f t="shared" si="29"/>
        <v>Ohio: veh Gas Mkt-Ohio</v>
      </c>
      <c r="I530" s="25">
        <f>VLOOKUP(H530,SubShare_All!$E$2:$F$698,2,FALSE)</f>
        <v>1</v>
      </c>
    </row>
    <row r="531" spans="1:9" ht="21.5">
      <c r="A531" s="13" t="s">
        <v>144</v>
      </c>
      <c r="B531" s="13" t="s">
        <v>1344</v>
      </c>
      <c r="C531" s="13" t="s">
        <v>16</v>
      </c>
      <c r="D531" s="13" t="str">
        <f t="shared" si="28"/>
        <v>COM400M - SPPW - OK</v>
      </c>
      <c r="E531" s="13" t="str">
        <f>VLOOKUP([1]Customer!C531,'Location Unique Code'!$A$2:$H$113,8,FALSE)</f>
        <v>OK</v>
      </c>
      <c r="F531" s="13" t="str">
        <f>VLOOKUP(C531,'Location Unique Code'!$A$2:$B$113,2,FALSE)</f>
        <v>Oklahoma</v>
      </c>
      <c r="G531" s="13" t="s">
        <v>1175</v>
      </c>
      <c r="H531" s="13" t="str">
        <f t="shared" si="29"/>
        <v>Oklahoma Natural Gas Co.: COM-Oklahoma</v>
      </c>
      <c r="I531" s="25">
        <f>VLOOKUP(H531,SubShare_All!$E$2:$F$698,2,FALSE)</f>
        <v>0.809217065694532</v>
      </c>
    </row>
    <row r="532" spans="1:9" ht="21.5">
      <c r="A532" s="13" t="s">
        <v>735</v>
      </c>
      <c r="B532" s="13" t="s">
        <v>1858</v>
      </c>
      <c r="C532" s="13" t="s">
        <v>16</v>
      </c>
      <c r="D532" s="13" t="str">
        <f t="shared" si="28"/>
        <v>RES400M - SPPW - OK</v>
      </c>
      <c r="E532" s="13" t="str">
        <f>VLOOKUP([1]Customer!C532,'Location Unique Code'!$A$2:$H$113,8,FALSE)</f>
        <v>OK</v>
      </c>
      <c r="F532" s="13" t="str">
        <f>VLOOKUP(C532,'Location Unique Code'!$A$2:$B$113,2,FALSE)</f>
        <v>Oklahoma</v>
      </c>
      <c r="G532" s="13" t="s">
        <v>1773</v>
      </c>
      <c r="H532" s="13" t="str">
        <f t="shared" si="29"/>
        <v>Oklahoma Natural Gas Co.: RES-Oklahoma</v>
      </c>
      <c r="I532" s="25">
        <f>VLOOKUP(H532,SubShare_All!$E$2:$F$698,2,FALSE)</f>
        <v>0.84789528061550301</v>
      </c>
    </row>
    <row r="533" spans="1:9" ht="21.5">
      <c r="A533" s="13" t="s">
        <v>603</v>
      </c>
      <c r="B533" s="13" t="s">
        <v>1729</v>
      </c>
      <c r="C533" s="13" t="s">
        <v>16</v>
      </c>
      <c r="D533" s="13" t="str">
        <f t="shared" si="28"/>
        <v>MK193M - SPPW - OK</v>
      </c>
      <c r="E533" s="13" t="str">
        <f>VLOOKUP([1]Customer!C533,'Location Unique Code'!$A$2:$H$113,8,FALSE)</f>
        <v>OK</v>
      </c>
      <c r="F533" s="13" t="str">
        <f>VLOOKUP(C533,'Location Unique Code'!$A$2:$B$113,2,FALSE)</f>
        <v>Oklahoma</v>
      </c>
      <c r="G533" s="13" t="s">
        <v>1540</v>
      </c>
      <c r="H533" s="13" t="str">
        <f t="shared" si="29"/>
        <v>Oklahoma: Gas-fired Gen-Oklahoma</v>
      </c>
      <c r="I533" s="25" t="e">
        <f>VLOOKUP(H533,SubShare_All!$E$2:$F$698,2,FALSE)</f>
        <v>#N/A</v>
      </c>
    </row>
    <row r="534" spans="1:9" ht="21.5">
      <c r="A534" s="13" t="s">
        <v>485</v>
      </c>
      <c r="B534" s="13" t="s">
        <v>1616</v>
      </c>
      <c r="C534" s="13" t="s">
        <v>16</v>
      </c>
      <c r="D534" s="13" t="str">
        <f t="shared" si="28"/>
        <v>IND118M - SPPW - OK</v>
      </c>
      <c r="E534" s="13" t="str">
        <f>VLOOKUP([1]Customer!C534,'Location Unique Code'!$A$2:$H$113,8,FALSE)</f>
        <v>OK</v>
      </c>
      <c r="F534" s="13" t="str">
        <f>VLOOKUP(C534,'Location Unique Code'!$A$2:$B$113,2,FALSE)</f>
        <v>Oklahoma</v>
      </c>
      <c r="G534" s="13" t="s">
        <v>1558</v>
      </c>
      <c r="H534" s="13" t="str">
        <f t="shared" si="29"/>
        <v>Oklahoma: Ind Gas Mkt-Oklahoma</v>
      </c>
      <c r="I534" s="25">
        <f>VLOOKUP(H534,SubShare_All!$E$2:$F$698,2,FALSE)</f>
        <v>1</v>
      </c>
    </row>
    <row r="535" spans="1:9" ht="31.5">
      <c r="A535" s="13" t="s">
        <v>290</v>
      </c>
      <c r="B535" s="13" t="s">
        <v>1345</v>
      </c>
      <c r="C535" s="13" t="s">
        <v>16</v>
      </c>
      <c r="D535" s="13" t="str">
        <f t="shared" si="28"/>
        <v>COMx29M - SPPW - OK</v>
      </c>
      <c r="E535" s="13" t="str">
        <f>VLOOKUP([1]Customer!C535,'Location Unique Code'!$A$2:$H$113,8,FALSE)</f>
        <v>OK</v>
      </c>
      <c r="F535" s="13" t="str">
        <f>VLOOKUP(C535,'Location Unique Code'!$A$2:$B$113,2,FALSE)</f>
        <v>Oklahoma</v>
      </c>
      <c r="G535" s="13" t="s">
        <v>1175</v>
      </c>
      <c r="H535" s="13" t="str">
        <f t="shared" si="29"/>
        <v>Oklahoma: Other LDC Gas Sales: COM-Oklahoma</v>
      </c>
      <c r="I535" s="25">
        <f>VLOOKUP(H535,SubShare_All!$E$2:$F$698,2,FALSE)</f>
        <v>5.9379191646497798E-2</v>
      </c>
    </row>
    <row r="536" spans="1:9" ht="31.5">
      <c r="A536" s="13" t="s">
        <v>838</v>
      </c>
      <c r="B536" s="13" t="s">
        <v>1961</v>
      </c>
      <c r="C536" s="13" t="s">
        <v>16</v>
      </c>
      <c r="D536" s="13" t="str">
        <f t="shared" si="28"/>
        <v>RESx29M - SPPW - OK</v>
      </c>
      <c r="E536" s="13" t="str">
        <f>VLOOKUP([1]Customer!C536,'Location Unique Code'!$A$2:$H$113,8,FALSE)</f>
        <v>OK</v>
      </c>
      <c r="F536" s="13" t="str">
        <f>VLOOKUP(C536,'Location Unique Code'!$A$2:$B$113,2,FALSE)</f>
        <v>Oklahoma</v>
      </c>
      <c r="G536" s="13" t="s">
        <v>1773</v>
      </c>
      <c r="H536" s="13" t="str">
        <f t="shared" si="29"/>
        <v>Oklahoma: Other LDC Gas Sales: RES-Oklahoma</v>
      </c>
      <c r="I536" s="25">
        <f>VLOOKUP(H536,SubShare_All!$E$2:$F$698,2,FALSE)</f>
        <v>5.8920924164702002E-2</v>
      </c>
    </row>
    <row r="537" spans="1:9" ht="21.5">
      <c r="A537" s="13" t="s">
        <v>921</v>
      </c>
      <c r="B537" s="13" t="s">
        <v>1106</v>
      </c>
      <c r="C537" s="13" t="s">
        <v>16</v>
      </c>
      <c r="D537" s="13" t="str">
        <f t="shared" si="28"/>
        <v>VEH118M - SPPW - OK</v>
      </c>
      <c r="E537" s="13" t="str">
        <f>VLOOKUP([1]Customer!C537,'Location Unique Code'!$A$2:$H$113,8,FALSE)</f>
        <v>OK</v>
      </c>
      <c r="F537" s="13" t="str">
        <f>VLOOKUP(C537,'Location Unique Code'!$A$2:$B$113,2,FALSE)</f>
        <v>Oklahoma</v>
      </c>
      <c r="G537" s="13" t="s">
        <v>961</v>
      </c>
      <c r="H537" s="13" t="str">
        <f t="shared" si="29"/>
        <v>Oklahoma: veh Gas Mkt-Oklahoma</v>
      </c>
      <c r="I537" s="25">
        <f>VLOOKUP(H537,SubShare_All!$E$2:$F$698,2,FALSE)</f>
        <v>1</v>
      </c>
    </row>
    <row r="538" spans="1:9" ht="31.5">
      <c r="A538" s="13" t="s">
        <v>145</v>
      </c>
      <c r="B538" s="13" t="s">
        <v>1234</v>
      </c>
      <c r="C538" s="13" t="s">
        <v>101</v>
      </c>
      <c r="D538" s="13" t="str">
        <f t="shared" si="28"/>
        <v>COM402M - MNBI - NE</v>
      </c>
      <c r="E538" s="13" t="str">
        <f>VLOOKUP([1]Customer!C538,'Location Unique Code'!$A$2:$H$113,8,FALSE)</f>
        <v>NE</v>
      </c>
      <c r="F538" s="13" t="str">
        <f>VLOOKUP(C538,'Location Unique Code'!$A$2:$B$113,2,FALSE)</f>
        <v>Nebraska</v>
      </c>
      <c r="G538" s="13" t="s">
        <v>1175</v>
      </c>
      <c r="H538" s="13" t="str">
        <f t="shared" si="29"/>
        <v>Omaha Metropolitan Utilities District: COM-Nebraska</v>
      </c>
      <c r="I538" s="25">
        <f>VLOOKUP(H538,SubShare_All!$E$2:$F$698,2,FALSE)</f>
        <v>0.34842828913643797</v>
      </c>
    </row>
    <row r="539" spans="1:9" ht="31.5">
      <c r="A539" s="13" t="s">
        <v>736</v>
      </c>
      <c r="B539" s="13" t="s">
        <v>1859</v>
      </c>
      <c r="C539" s="13" t="s">
        <v>101</v>
      </c>
      <c r="D539" s="13" t="str">
        <f t="shared" si="28"/>
        <v>RES402M - MNBI - NE</v>
      </c>
      <c r="E539" s="13" t="str">
        <f>VLOOKUP([1]Customer!C539,'Location Unique Code'!$A$2:$H$113,8,FALSE)</f>
        <v>NE</v>
      </c>
      <c r="F539" s="13" t="str">
        <f>VLOOKUP(C539,'Location Unique Code'!$A$2:$B$113,2,FALSE)</f>
        <v>Nebraska</v>
      </c>
      <c r="G539" s="13" t="s">
        <v>1773</v>
      </c>
      <c r="H539" s="13" t="str">
        <f t="shared" si="29"/>
        <v>Omaha Metropolitan Utilities District: RES-Nebraska</v>
      </c>
      <c r="I539" s="25">
        <f>VLOOKUP(H539,SubShare_All!$E$2:$F$698,2,FALSE)</f>
        <v>0.41403409010342002</v>
      </c>
    </row>
    <row r="540" spans="1:9">
      <c r="A540" s="13" t="s">
        <v>942</v>
      </c>
      <c r="B540" s="13" t="s">
        <v>1109</v>
      </c>
      <c r="C540" s="13" t="s">
        <v>216</v>
      </c>
      <c r="D540" s="13" t="str">
        <f t="shared" si="28"/>
        <v>VEH164M - ONCDA</v>
      </c>
      <c r="E540" s="13" t="str">
        <f>VLOOKUP([1]Customer!C540,'Location Unique Code'!$A$2:$H$113,8,FALSE)</f>
        <v>ON</v>
      </c>
      <c r="F540" s="13" t="str">
        <f>VLOOKUP(C540,'Location Unique Code'!$A$2:$B$113,2,FALSE)</f>
        <v>Ontario (CDA)</v>
      </c>
      <c r="G540" s="13" t="s">
        <v>961</v>
      </c>
      <c r="H540" s="13" t="str">
        <f t="shared" si="29"/>
        <v>ON: VEH Mkt-Ontario (CDA)</v>
      </c>
      <c r="I540" s="25">
        <f>VLOOKUP(H540,SubShare_All!$E$2:$F$698,2,FALSE)</f>
        <v>1</v>
      </c>
    </row>
    <row r="541" spans="1:9" ht="21.5">
      <c r="A541" s="13" t="s">
        <v>515</v>
      </c>
      <c r="B541" s="13" t="s">
        <v>1644</v>
      </c>
      <c r="C541" s="13" t="s">
        <v>216</v>
      </c>
      <c r="D541" s="13" t="str">
        <f t="shared" si="28"/>
        <v>IND168M - ONCDA</v>
      </c>
      <c r="E541" s="13" t="str">
        <f>VLOOKUP([1]Customer!C541,'Location Unique Code'!$A$2:$H$113,8,FALSE)</f>
        <v>ON</v>
      </c>
      <c r="F541" s="13" t="str">
        <f>VLOOKUP(C541,'Location Unique Code'!$A$2:$B$113,2,FALSE)</f>
        <v>Ontario (CDA)</v>
      </c>
      <c r="G541" s="13" t="s">
        <v>1558</v>
      </c>
      <c r="H541" s="13" t="str">
        <f t="shared" si="29"/>
        <v>Ontario (CDA): Ind Gas Mkt-Ontario (CDA)</v>
      </c>
      <c r="I541" s="25">
        <f>VLOOKUP(H541,SubShare_All!$E$2:$F$698,2,FALSE)</f>
        <v>0.26147385261473899</v>
      </c>
    </row>
    <row r="542" spans="1:9" ht="31.5">
      <c r="A542" s="13" t="s">
        <v>215</v>
      </c>
      <c r="B542" s="13" t="s">
        <v>1277</v>
      </c>
      <c r="C542" s="13" t="s">
        <v>216</v>
      </c>
      <c r="D542" s="13" t="str">
        <f t="shared" si="28"/>
        <v>COM604M - ONCDA</v>
      </c>
      <c r="E542" s="13" t="str">
        <f>VLOOKUP([1]Customer!C542,'Location Unique Code'!$A$2:$H$113,8,FALSE)</f>
        <v>ON</v>
      </c>
      <c r="F542" s="13" t="str">
        <f>VLOOKUP(C542,'Location Unique Code'!$A$2:$B$113,2,FALSE)</f>
        <v>Ontario (CDA)</v>
      </c>
      <c r="G542" s="13" t="s">
        <v>1175</v>
      </c>
      <c r="H542" s="13" t="str">
        <f t="shared" si="29"/>
        <v>Ontario (CDA): Other LDC Gas Sales: COM-Ontario (CDA)</v>
      </c>
      <c r="I542" s="25">
        <f>VLOOKUP(H542,SubShare_All!$E$2:$F$698,2,FALSE)</f>
        <v>0.26529999999999998</v>
      </c>
    </row>
    <row r="543" spans="1:9" ht="31.5">
      <c r="A543" s="13" t="s">
        <v>786</v>
      </c>
      <c r="B543" s="13" t="s">
        <v>1909</v>
      </c>
      <c r="C543" s="13" t="s">
        <v>216</v>
      </c>
      <c r="D543" s="13" t="str">
        <f t="shared" si="28"/>
        <v>RES604M - ONCDA</v>
      </c>
      <c r="E543" s="13" t="str">
        <f>VLOOKUP([1]Customer!C543,'Location Unique Code'!$A$2:$H$113,8,FALSE)</f>
        <v>ON</v>
      </c>
      <c r="F543" s="13" t="str">
        <f>VLOOKUP(C543,'Location Unique Code'!$A$2:$B$113,2,FALSE)</f>
        <v>Ontario (CDA)</v>
      </c>
      <c r="G543" s="13" t="s">
        <v>1773</v>
      </c>
      <c r="H543" s="13" t="str">
        <f t="shared" si="29"/>
        <v>Ontario (CDA): Other LDC Gas Sales: RES-Ontario (CDA)</v>
      </c>
      <c r="I543" s="25">
        <f>VLOOKUP(H543,SubShare_All!$E$2:$F$698,2,FALSE)</f>
        <v>0.26529999999999998</v>
      </c>
    </row>
    <row r="544" spans="1:9" ht="21.5">
      <c r="A544" s="13" t="s">
        <v>513</v>
      </c>
      <c r="B544" s="13" t="s">
        <v>1642</v>
      </c>
      <c r="C544" s="13" t="s">
        <v>212</v>
      </c>
      <c r="D544" s="13" t="str">
        <f t="shared" si="28"/>
        <v>IND166M - ONEDA</v>
      </c>
      <c r="E544" s="13" t="str">
        <f>VLOOKUP([1]Customer!C544,'Location Unique Code'!$A$2:$H$113,8,FALSE)</f>
        <v>ON</v>
      </c>
      <c r="F544" s="13" t="str">
        <f>VLOOKUP(C544,'Location Unique Code'!$A$2:$B$113,2,FALSE)</f>
        <v>Ontario (EDA)</v>
      </c>
      <c r="G544" s="13" t="s">
        <v>1558</v>
      </c>
      <c r="H544" s="13" t="str">
        <f t="shared" si="29"/>
        <v>Ontario (EDA): Ind Gas Mkt-Ontario (EDA)</v>
      </c>
      <c r="I544" s="25">
        <f>VLOOKUP(H544,SubShare_All!$E$2:$F$698,2,FALSE)</f>
        <v>0.120987901209879</v>
      </c>
    </row>
    <row r="545" spans="1:9" ht="31.5">
      <c r="A545" s="13" t="s">
        <v>211</v>
      </c>
      <c r="B545" s="13" t="s">
        <v>1278</v>
      </c>
      <c r="C545" s="13" t="s">
        <v>212</v>
      </c>
      <c r="D545" s="13" t="str">
        <f t="shared" si="28"/>
        <v>COM602M - ONEDA</v>
      </c>
      <c r="E545" s="13" t="str">
        <f>VLOOKUP([1]Customer!C545,'Location Unique Code'!$A$2:$H$113,8,FALSE)</f>
        <v>ON</v>
      </c>
      <c r="F545" s="13" t="str">
        <f>VLOOKUP(C545,'Location Unique Code'!$A$2:$B$113,2,FALSE)</f>
        <v>Ontario (EDA)</v>
      </c>
      <c r="G545" s="13" t="s">
        <v>1175</v>
      </c>
      <c r="H545" s="13" t="str">
        <f t="shared" si="29"/>
        <v>Ontario (EDA): Other LDC Gas Sales: COM-Ontario (EDA)</v>
      </c>
      <c r="I545" s="25">
        <f>VLOOKUP(H545,SubShare_All!$E$2:$F$698,2,FALSE)</f>
        <v>0.12280000000000001</v>
      </c>
    </row>
    <row r="546" spans="1:9" ht="31.5">
      <c r="A546" s="13" t="s">
        <v>784</v>
      </c>
      <c r="B546" s="13" t="s">
        <v>1907</v>
      </c>
      <c r="C546" s="13" t="s">
        <v>212</v>
      </c>
      <c r="D546" s="13" t="str">
        <f t="shared" si="28"/>
        <v>RES602M - ONEDA</v>
      </c>
      <c r="E546" s="13" t="str">
        <f>VLOOKUP([1]Customer!C546,'Location Unique Code'!$A$2:$H$113,8,FALSE)</f>
        <v>ON</v>
      </c>
      <c r="F546" s="13" t="str">
        <f>VLOOKUP(C546,'Location Unique Code'!$A$2:$B$113,2,FALSE)</f>
        <v>Ontario (EDA)</v>
      </c>
      <c r="G546" s="13" t="s">
        <v>1773</v>
      </c>
      <c r="H546" s="13" t="str">
        <f t="shared" si="29"/>
        <v>Ontario (EDA): Other LDC Gas Sales: RES-Ontario (EDA)</v>
      </c>
      <c r="I546" s="25">
        <f>VLOOKUP(H546,SubShare_All!$E$2:$F$698,2,FALSE)</f>
        <v>0.12280000000000001</v>
      </c>
    </row>
    <row r="547" spans="1:9" ht="21.5">
      <c r="A547" s="13" t="s">
        <v>514</v>
      </c>
      <c r="B547" s="13" t="s">
        <v>1643</v>
      </c>
      <c r="C547" s="13" t="s">
        <v>214</v>
      </c>
      <c r="D547" s="13" t="str">
        <f t="shared" si="28"/>
        <v>IND167M - ONNCDA</v>
      </c>
      <c r="E547" s="13" t="str">
        <f>VLOOKUP([1]Customer!C547,'Location Unique Code'!$A$2:$H$113,8,FALSE)</f>
        <v>ON</v>
      </c>
      <c r="F547" s="13" t="str">
        <f>VLOOKUP(C547,'Location Unique Code'!$A$2:$B$113,2,FALSE)</f>
        <v>Ontario (NCDA)</v>
      </c>
      <c r="G547" s="13" t="s">
        <v>1558</v>
      </c>
      <c r="H547" s="13" t="str">
        <f t="shared" si="29"/>
        <v>Ontario (NCDA): Ind Gas Mkt-Ontario (NCDA)</v>
      </c>
      <c r="I547" s="25">
        <f>VLOOKUP(H547,SubShare_All!$E$2:$F$698,2,FALSE)</f>
        <v>6.9993000699930001E-3</v>
      </c>
    </row>
    <row r="548" spans="1:9" ht="31.5">
      <c r="A548" s="13" t="s">
        <v>213</v>
      </c>
      <c r="B548" s="13" t="s">
        <v>1279</v>
      </c>
      <c r="C548" s="13" t="s">
        <v>214</v>
      </c>
      <c r="D548" s="13" t="str">
        <f t="shared" si="28"/>
        <v>COM603M - ONNCDA</v>
      </c>
      <c r="E548" s="13" t="str">
        <f>VLOOKUP([1]Customer!C548,'Location Unique Code'!$A$2:$H$113,8,FALSE)</f>
        <v>ON</v>
      </c>
      <c r="F548" s="13" t="str">
        <f>VLOOKUP(C548,'Location Unique Code'!$A$2:$B$113,2,FALSE)</f>
        <v>Ontario (NCDA)</v>
      </c>
      <c r="G548" s="13" t="s">
        <v>1175</v>
      </c>
      <c r="H548" s="13" t="str">
        <f t="shared" si="29"/>
        <v>Ontario (NCDA): Other LDC Gas Sales: COM-Ontario (NCDA)</v>
      </c>
      <c r="I548" s="25">
        <f>VLOOKUP(H548,SubShare_All!$E$2:$F$698,2,FALSE)</f>
        <v>7.1000000000000004E-3</v>
      </c>
    </row>
    <row r="549" spans="1:9" ht="31.5">
      <c r="A549" s="13" t="s">
        <v>785</v>
      </c>
      <c r="B549" s="13" t="s">
        <v>1908</v>
      </c>
      <c r="C549" s="13" t="s">
        <v>214</v>
      </c>
      <c r="D549" s="13" t="str">
        <f t="shared" si="28"/>
        <v>RES603M - ONNCDA</v>
      </c>
      <c r="E549" s="13" t="str">
        <f>VLOOKUP([1]Customer!C549,'Location Unique Code'!$A$2:$H$113,8,FALSE)</f>
        <v>ON</v>
      </c>
      <c r="F549" s="13" t="str">
        <f>VLOOKUP(C549,'Location Unique Code'!$A$2:$B$113,2,FALSE)</f>
        <v>Ontario (NCDA)</v>
      </c>
      <c r="G549" s="13" t="s">
        <v>1773</v>
      </c>
      <c r="H549" s="13" t="str">
        <f t="shared" si="29"/>
        <v>Ontario (NCDA): Other LDC Gas Sales: RES-Ontario (NCDA)</v>
      </c>
      <c r="I549" s="25">
        <f>VLOOKUP(H549,SubShare_All!$E$2:$F$698,2,FALSE)</f>
        <v>7.1000000000000004E-3</v>
      </c>
    </row>
    <row r="550" spans="1:9" ht="21.5">
      <c r="A550" s="13" t="s">
        <v>512</v>
      </c>
      <c r="B550" s="13" t="s">
        <v>1641</v>
      </c>
      <c r="C550" s="13" t="s">
        <v>210</v>
      </c>
      <c r="D550" s="13" t="str">
        <f t="shared" si="28"/>
        <v>IND165M - ONNDA</v>
      </c>
      <c r="E550" s="13" t="str">
        <f>VLOOKUP([1]Customer!C550,'Location Unique Code'!$A$2:$H$113,8,FALSE)</f>
        <v>ON</v>
      </c>
      <c r="F550" s="13" t="str">
        <f>VLOOKUP(C550,'Location Unique Code'!$A$2:$B$113,2,FALSE)</f>
        <v>Ontario (NDA)</v>
      </c>
      <c r="G550" s="13" t="s">
        <v>1558</v>
      </c>
      <c r="H550" s="13" t="str">
        <f t="shared" si="29"/>
        <v>Ontario (NDA): Ind Gas Mkt-Ontario (NDA)</v>
      </c>
      <c r="I550" s="25">
        <f>VLOOKUP(H550,SubShare_All!$E$2:$F$698,2,FALSE)</f>
        <v>6.0493950604939499E-2</v>
      </c>
    </row>
    <row r="551" spans="1:9" ht="31.5">
      <c r="A551" s="13" t="s">
        <v>209</v>
      </c>
      <c r="B551" s="13" t="s">
        <v>1280</v>
      </c>
      <c r="C551" s="13" t="s">
        <v>210</v>
      </c>
      <c r="D551" s="13" t="str">
        <f t="shared" si="28"/>
        <v>COM601M - ONNDA</v>
      </c>
      <c r="E551" s="13" t="str">
        <f>VLOOKUP([1]Customer!C551,'Location Unique Code'!$A$2:$H$113,8,FALSE)</f>
        <v>ON</v>
      </c>
      <c r="F551" s="13" t="str">
        <f>VLOOKUP(C551,'Location Unique Code'!$A$2:$B$113,2,FALSE)</f>
        <v>Ontario (NDA)</v>
      </c>
      <c r="G551" s="13" t="s">
        <v>1175</v>
      </c>
      <c r="H551" s="13" t="str">
        <f t="shared" si="29"/>
        <v>Ontario (NDA): Other LDC Gas Sales: COM-Ontario (NDA)</v>
      </c>
      <c r="I551" s="25">
        <f>VLOOKUP(H551,SubShare_All!$E$2:$F$698,2,FALSE)</f>
        <v>6.1400000000000003E-2</v>
      </c>
    </row>
    <row r="552" spans="1:9" ht="31.5">
      <c r="A552" s="13" t="s">
        <v>783</v>
      </c>
      <c r="B552" s="13" t="s">
        <v>1906</v>
      </c>
      <c r="C552" s="13" t="s">
        <v>210</v>
      </c>
      <c r="D552" s="13" t="str">
        <f t="shared" si="28"/>
        <v>RES601M - ONNDA</v>
      </c>
      <c r="E552" s="13" t="str">
        <f>VLOOKUP([1]Customer!C552,'Location Unique Code'!$A$2:$H$113,8,FALSE)</f>
        <v>ON</v>
      </c>
      <c r="F552" s="13" t="str">
        <f>VLOOKUP(C552,'Location Unique Code'!$A$2:$B$113,2,FALSE)</f>
        <v>Ontario (NDA)</v>
      </c>
      <c r="G552" s="13" t="s">
        <v>1773</v>
      </c>
      <c r="H552" s="13" t="str">
        <f t="shared" si="29"/>
        <v>Ontario (NDA): Other LDC Gas Sales: RES-Ontario (NDA)</v>
      </c>
      <c r="I552" s="25">
        <f>VLOOKUP(H552,SubShare_All!$E$2:$F$698,2,FALSE)</f>
        <v>6.1400000000000003E-2</v>
      </c>
    </row>
    <row r="553" spans="1:9" ht="21.5">
      <c r="A553" s="13" t="s">
        <v>516</v>
      </c>
      <c r="B553" s="13" t="s">
        <v>1645</v>
      </c>
      <c r="C553" s="13" t="s">
        <v>218</v>
      </c>
      <c r="D553" s="13" t="str">
        <f t="shared" si="28"/>
        <v>IND169M - ONNTC</v>
      </c>
      <c r="E553" s="13" t="str">
        <f>VLOOKUP([1]Customer!C553,'Location Unique Code'!$A$2:$H$113,8,FALSE)</f>
        <v>ON</v>
      </c>
      <c r="F553" s="13" t="str">
        <f>VLOOKUP(C553,'Location Unique Code'!$A$2:$B$113,2,FALSE)</f>
        <v>Ontario (non-TC)</v>
      </c>
      <c r="G553" s="13" t="s">
        <v>1558</v>
      </c>
      <c r="H553" s="13" t="str">
        <f t="shared" si="29"/>
        <v>Ontario (non-TC): Ind Gas Mkt-Ontario (non-TC)</v>
      </c>
      <c r="I553" s="25">
        <f>VLOOKUP(H553,SubShare_All!$E$2:$F$698,2,FALSE)</f>
        <v>0.42495750424957501</v>
      </c>
    </row>
    <row r="554" spans="1:9" ht="31.5">
      <c r="A554" s="13" t="s">
        <v>217</v>
      </c>
      <c r="B554" s="13" t="s">
        <v>1281</v>
      </c>
      <c r="C554" s="13" t="s">
        <v>218</v>
      </c>
      <c r="D554" s="13" t="str">
        <f t="shared" si="28"/>
        <v>COM605M - ONNTC</v>
      </c>
      <c r="E554" s="13" t="str">
        <f>VLOOKUP([1]Customer!C554,'Location Unique Code'!$A$2:$H$113,8,FALSE)</f>
        <v>ON</v>
      </c>
      <c r="F554" s="13" t="str">
        <f>VLOOKUP(C554,'Location Unique Code'!$A$2:$B$113,2,FALSE)</f>
        <v>Ontario (non-TC)</v>
      </c>
      <c r="G554" s="13" t="s">
        <v>1175</v>
      </c>
      <c r="H554" s="13" t="str">
        <f t="shared" si="29"/>
        <v>Ontario (non-TC): Other LDC Gas Sales: COM-Ontario (non-TC)</v>
      </c>
      <c r="I554" s="25">
        <f>VLOOKUP(H554,SubShare_All!$E$2:$F$698,2,FALSE)</f>
        <v>0.43120000000000003</v>
      </c>
    </row>
    <row r="555" spans="1:9" ht="31.5">
      <c r="A555" s="13" t="s">
        <v>787</v>
      </c>
      <c r="B555" s="13" t="s">
        <v>1910</v>
      </c>
      <c r="C555" s="13" t="s">
        <v>218</v>
      </c>
      <c r="D555" s="13" t="str">
        <f t="shared" si="28"/>
        <v>RES605M - ONNTC</v>
      </c>
      <c r="E555" s="13" t="str">
        <f>VLOOKUP([1]Customer!C555,'Location Unique Code'!$A$2:$H$113,8,FALSE)</f>
        <v>ON</v>
      </c>
      <c r="F555" s="13" t="str">
        <f>VLOOKUP(C555,'Location Unique Code'!$A$2:$B$113,2,FALSE)</f>
        <v>Ontario (non-TC)</v>
      </c>
      <c r="G555" s="13" t="s">
        <v>1773</v>
      </c>
      <c r="H555" s="13" t="str">
        <f t="shared" si="29"/>
        <v>Ontario (non-TC): Other LDC Gas Sales: RES-Ontario (non-TC)</v>
      </c>
      <c r="I555" s="25">
        <f>VLOOKUP(H555,SubShare_All!$E$2:$F$698,2,FALSE)</f>
        <v>0.43120000000000003</v>
      </c>
    </row>
    <row r="556" spans="1:9" ht="21.5">
      <c r="A556" s="13" t="s">
        <v>521</v>
      </c>
      <c r="B556" s="13" t="s">
        <v>1650</v>
      </c>
      <c r="C556" s="13" t="s">
        <v>522</v>
      </c>
      <c r="D556" s="13" t="str">
        <f t="shared" si="28"/>
        <v>IND174M - ONSPR</v>
      </c>
      <c r="E556" s="13" t="str">
        <f>VLOOKUP([1]Customer!C556,'Location Unique Code'!$A$2:$H$113,8,FALSE)</f>
        <v>ON</v>
      </c>
      <c r="F556" s="13" t="str">
        <f>VLOOKUP(C556,'Location Unique Code'!$A$2:$B$113,2,FALSE)</f>
        <v>Ontario (Spruce)</v>
      </c>
      <c r="G556" s="13" t="s">
        <v>1558</v>
      </c>
      <c r="H556" s="13" t="str">
        <f t="shared" si="29"/>
        <v>Ontario (Spruce): Ind Gas Mkt-Ontario (Spruce)</v>
      </c>
      <c r="I556" s="25">
        <f>VLOOKUP(H556,SubShare_All!$E$2:$F$698,2,FALSE)</f>
        <v>1.4598540145985399E-2</v>
      </c>
    </row>
    <row r="557" spans="1:9" ht="21.5">
      <c r="A557" s="13" t="s">
        <v>517</v>
      </c>
      <c r="B557" s="13" t="s">
        <v>1646</v>
      </c>
      <c r="C557" s="13" t="s">
        <v>220</v>
      </c>
      <c r="D557" s="13" t="str">
        <f t="shared" si="28"/>
        <v>IND170M - ONSSMDA</v>
      </c>
      <c r="E557" s="13" t="str">
        <f>VLOOKUP([1]Customer!C557,'Location Unique Code'!$A$2:$H$113,8,FALSE)</f>
        <v>ON</v>
      </c>
      <c r="F557" s="13" t="str">
        <f>VLOOKUP(C557,'Location Unique Code'!$A$2:$B$113,2,FALSE)</f>
        <v>Ontario (SSMDA)</v>
      </c>
      <c r="G557" s="13" t="s">
        <v>1558</v>
      </c>
      <c r="H557" s="13" t="str">
        <f t="shared" si="29"/>
        <v>Ontario (SSMDA): Ind Gas Mkt-Ontario (SSMDA)</v>
      </c>
      <c r="I557" s="25">
        <f>VLOOKUP(H557,SubShare_All!$E$2:$F$698,2,FALSE)</f>
        <v>2.5897410258974098E-2</v>
      </c>
    </row>
    <row r="558" spans="1:9" ht="31.5">
      <c r="A558" s="13" t="s">
        <v>219</v>
      </c>
      <c r="B558" s="13" t="s">
        <v>1282</v>
      </c>
      <c r="C558" s="13" t="s">
        <v>220</v>
      </c>
      <c r="D558" s="13" t="str">
        <f t="shared" si="28"/>
        <v>COM606M - ONSSMDA</v>
      </c>
      <c r="E558" s="13" t="str">
        <f>VLOOKUP([1]Customer!C558,'Location Unique Code'!$A$2:$H$113,8,FALSE)</f>
        <v>ON</v>
      </c>
      <c r="F558" s="13" t="str">
        <f>VLOOKUP(C558,'Location Unique Code'!$A$2:$B$113,2,FALSE)</f>
        <v>Ontario (SSMDA)</v>
      </c>
      <c r="G558" s="13" t="s">
        <v>1175</v>
      </c>
      <c r="H558" s="13" t="str">
        <f t="shared" si="29"/>
        <v>Ontario (SSMDA): Other LDC Gas Sales: COM-Ontario (SSMDA)</v>
      </c>
      <c r="I558" s="25">
        <f>VLOOKUP(H558,SubShare_All!$E$2:$F$698,2,FALSE)</f>
        <v>2.63E-2</v>
      </c>
    </row>
    <row r="559" spans="1:9" ht="31.5">
      <c r="A559" s="13" t="s">
        <v>788</v>
      </c>
      <c r="B559" s="13" t="s">
        <v>1911</v>
      </c>
      <c r="C559" s="13" t="s">
        <v>220</v>
      </c>
      <c r="D559" s="13" t="str">
        <f t="shared" si="28"/>
        <v>RES606M - ONSSMDA</v>
      </c>
      <c r="E559" s="13" t="str">
        <f>VLOOKUP([1]Customer!C559,'Location Unique Code'!$A$2:$H$113,8,FALSE)</f>
        <v>ON</v>
      </c>
      <c r="F559" s="13" t="str">
        <f>VLOOKUP(C559,'Location Unique Code'!$A$2:$B$113,2,FALSE)</f>
        <v>Ontario (SSMDA)</v>
      </c>
      <c r="G559" s="13" t="s">
        <v>1773</v>
      </c>
      <c r="H559" s="13" t="str">
        <f t="shared" si="29"/>
        <v>Ontario (SSMDA): Other LDC Gas Sales: RES-Ontario (SSMDA)</v>
      </c>
      <c r="I559" s="25">
        <f>VLOOKUP(H559,SubShare_All!$E$2:$F$698,2,FALSE)</f>
        <v>2.63E-2</v>
      </c>
    </row>
    <row r="560" spans="1:9" ht="21.5">
      <c r="A560" s="13" t="s">
        <v>518</v>
      </c>
      <c r="B560" s="13" t="s">
        <v>1647</v>
      </c>
      <c r="C560" s="13" t="s">
        <v>222</v>
      </c>
      <c r="D560" s="13" t="str">
        <f t="shared" si="28"/>
        <v>IND171M - ONSTC</v>
      </c>
      <c r="E560" s="13" t="str">
        <f>VLOOKUP([1]Customer!C560,'Location Unique Code'!$A$2:$H$113,8,FALSE)</f>
        <v>ON</v>
      </c>
      <c r="F560" s="13" t="str">
        <f>VLOOKUP(C560,'Location Unique Code'!$A$2:$B$113,2,FALSE)</f>
        <v>Ontario (StClair)</v>
      </c>
      <c r="G560" s="13" t="s">
        <v>1558</v>
      </c>
      <c r="H560" s="13" t="str">
        <f t="shared" si="29"/>
        <v>Ontario (StClair): Ind Gas Mkt-Ontario (StClair)</v>
      </c>
      <c r="I560" s="25">
        <f>VLOOKUP(H560,SubShare_All!$E$2:$F$698,2,FALSE)</f>
        <v>5.6394360563943598E-2</v>
      </c>
    </row>
    <row r="561" spans="1:9" ht="31.5">
      <c r="A561" s="13" t="s">
        <v>221</v>
      </c>
      <c r="B561" s="13" t="s">
        <v>1283</v>
      </c>
      <c r="C561" s="13" t="s">
        <v>222</v>
      </c>
      <c r="D561" s="13" t="str">
        <f t="shared" si="28"/>
        <v>COM607M - ONSTC</v>
      </c>
      <c r="E561" s="13" t="str">
        <f>VLOOKUP([1]Customer!C561,'Location Unique Code'!$A$2:$H$113,8,FALSE)</f>
        <v>ON</v>
      </c>
      <c r="F561" s="13" t="str">
        <f>VLOOKUP(C561,'Location Unique Code'!$A$2:$B$113,2,FALSE)</f>
        <v>Ontario (StClair)</v>
      </c>
      <c r="G561" s="13" t="s">
        <v>1175</v>
      </c>
      <c r="H561" s="13" t="str">
        <f t="shared" si="29"/>
        <v>Ontario (StClair): Other LDC Gas Sales: COM-Ontario (StClair)</v>
      </c>
      <c r="I561" s="25">
        <f>VLOOKUP(H561,SubShare_All!$E$2:$F$698,2,FALSE)</f>
        <v>5.7200000000000001E-2</v>
      </c>
    </row>
    <row r="562" spans="1:9" ht="31.5">
      <c r="A562" s="13" t="s">
        <v>789</v>
      </c>
      <c r="B562" s="13" t="s">
        <v>1912</v>
      </c>
      <c r="C562" s="13" t="s">
        <v>222</v>
      </c>
      <c r="D562" s="13" t="str">
        <f t="shared" si="28"/>
        <v>RES607M - ONSTC</v>
      </c>
      <c r="E562" s="13" t="str">
        <f>VLOOKUP([1]Customer!C562,'Location Unique Code'!$A$2:$H$113,8,FALSE)</f>
        <v>ON</v>
      </c>
      <c r="F562" s="13" t="str">
        <f>VLOOKUP(C562,'Location Unique Code'!$A$2:$B$113,2,FALSE)</f>
        <v>Ontario (StClair)</v>
      </c>
      <c r="G562" s="13" t="s">
        <v>1773</v>
      </c>
      <c r="H562" s="13" t="str">
        <f t="shared" si="29"/>
        <v>Ontario (StClair): Other LDC Gas Sales: RES-Ontario (StClair)</v>
      </c>
      <c r="I562" s="25">
        <f>VLOOKUP(H562,SubShare_All!$E$2:$F$698,2,FALSE)</f>
        <v>5.7200000000000001E-2</v>
      </c>
    </row>
    <row r="563" spans="1:9" ht="21.5">
      <c r="A563" s="13" t="s">
        <v>458</v>
      </c>
      <c r="B563" s="13" t="s">
        <v>1595</v>
      </c>
      <c r="C563" s="13" t="s">
        <v>245</v>
      </c>
      <c r="D563" s="13" t="str">
        <f t="shared" si="28"/>
        <v>IND078M - ONWDA</v>
      </c>
      <c r="E563" s="13" t="str">
        <f>VLOOKUP([1]Customer!C563,'Location Unique Code'!$A$2:$H$113,8,FALSE)</f>
        <v>ON</v>
      </c>
      <c r="F563" s="13" t="str">
        <f>VLOOKUP(C563,'Location Unique Code'!$A$2:$B$113,2,FALSE)</f>
        <v>Ontario (WDA)</v>
      </c>
      <c r="G563" s="13" t="s">
        <v>1558</v>
      </c>
      <c r="H563" s="13" t="str">
        <f t="shared" si="29"/>
        <v>Ontario (WDA): Ind Gas Mkt-Ontario (WDA)</v>
      </c>
      <c r="I563" s="25">
        <f>VLOOKUP(H563,SubShare_All!$E$2:$F$698,2,FALSE)</f>
        <v>2.8197180281971799E-2</v>
      </c>
    </row>
    <row r="564" spans="1:9" ht="31.5">
      <c r="A564" s="13" t="s">
        <v>244</v>
      </c>
      <c r="B564" s="13" t="s">
        <v>1284</v>
      </c>
      <c r="C564" s="13" t="s">
        <v>245</v>
      </c>
      <c r="D564" s="13" t="str">
        <f t="shared" si="28"/>
        <v>COMC078M - ONWDA</v>
      </c>
      <c r="E564" s="13" t="str">
        <f>VLOOKUP([1]Customer!C564,'Location Unique Code'!$A$2:$H$113,8,FALSE)</f>
        <v>ON</v>
      </c>
      <c r="F564" s="13" t="str">
        <f>VLOOKUP(C564,'Location Unique Code'!$A$2:$B$113,2,FALSE)</f>
        <v>Ontario (WDA)</v>
      </c>
      <c r="G564" s="13" t="s">
        <v>1175</v>
      </c>
      <c r="H564" s="13" t="str">
        <f t="shared" si="29"/>
        <v>Ontario (WDA): Other LDC Gas Sales: COM-Ontario (WDA)</v>
      </c>
      <c r="I564" s="25">
        <f>VLOOKUP(H564,SubShare_All!$E$2:$F$698,2,FALSE)</f>
        <v>2.87E-2</v>
      </c>
    </row>
    <row r="565" spans="1:9" ht="31.5">
      <c r="A565" s="13" t="s">
        <v>805</v>
      </c>
      <c r="B565" s="13" t="s">
        <v>1928</v>
      </c>
      <c r="C565" s="13" t="s">
        <v>245</v>
      </c>
      <c r="D565" s="13" t="str">
        <f t="shared" si="28"/>
        <v>RESC078M - ONWDA</v>
      </c>
      <c r="E565" s="13" t="str">
        <f>VLOOKUP([1]Customer!C565,'Location Unique Code'!$A$2:$H$113,8,FALSE)</f>
        <v>ON</v>
      </c>
      <c r="F565" s="13" t="str">
        <f>VLOOKUP(C565,'Location Unique Code'!$A$2:$B$113,2,FALSE)</f>
        <v>Ontario (WDA)</v>
      </c>
      <c r="G565" s="13" t="s">
        <v>1773</v>
      </c>
      <c r="H565" s="13" t="str">
        <f t="shared" si="29"/>
        <v>Ontario (WDA): Other LDC Gas Sales: RES-Ontario (WDA)</v>
      </c>
      <c r="I565" s="25">
        <f>VLOOKUP(H565,SubShare_All!$E$2:$F$698,2,FALSE)</f>
        <v>2.87E-2</v>
      </c>
    </row>
    <row r="566" spans="1:9" ht="31.5">
      <c r="A566" s="13" t="s">
        <v>635</v>
      </c>
      <c r="B566" s="13" t="s">
        <v>1760</v>
      </c>
      <c r="C566" s="13" t="s">
        <v>216</v>
      </c>
      <c r="D566" s="13" t="str">
        <f t="shared" si="28"/>
        <v>MK278M - ONCDA</v>
      </c>
      <c r="E566" s="13" t="str">
        <f>VLOOKUP([1]Customer!C566,'Location Unique Code'!$A$2:$H$113,8,FALSE)</f>
        <v>ON</v>
      </c>
      <c r="F566" s="13" t="str">
        <f>VLOOKUP(C566,'Location Unique Code'!$A$2:$B$113,2,FALSE)</f>
        <v>Ontario (CDA)</v>
      </c>
      <c r="G566" s="13" t="s">
        <v>1540</v>
      </c>
      <c r="H566" s="13" t="str">
        <f t="shared" si="29"/>
        <v>Ontario Hydro (CDA): Gas-fired Gen-Ontario (CDA)</v>
      </c>
      <c r="I566" s="25" t="e">
        <f>VLOOKUP(H566,SubShare_All!$E$2:$F$698,2,FALSE)</f>
        <v>#N/A</v>
      </c>
    </row>
    <row r="567" spans="1:9" ht="31.5">
      <c r="A567" s="13" t="s">
        <v>633</v>
      </c>
      <c r="B567" s="13" t="s">
        <v>1758</v>
      </c>
      <c r="C567" s="13" t="s">
        <v>212</v>
      </c>
      <c r="D567" s="13" t="str">
        <f t="shared" si="28"/>
        <v>MK276M - ONEDA</v>
      </c>
      <c r="E567" s="13" t="str">
        <f>VLOOKUP([1]Customer!C567,'Location Unique Code'!$A$2:$H$113,8,FALSE)</f>
        <v>ON</v>
      </c>
      <c r="F567" s="13" t="str">
        <f>VLOOKUP(C567,'Location Unique Code'!$A$2:$B$113,2,FALSE)</f>
        <v>Ontario (EDA)</v>
      </c>
      <c r="G567" s="13" t="s">
        <v>1540</v>
      </c>
      <c r="H567" s="13" t="str">
        <f t="shared" si="29"/>
        <v>Ontario Hydro (EDA): Gas-fired Gen-Ontario (EDA)</v>
      </c>
      <c r="I567" s="25" t="e">
        <f>VLOOKUP(H567,SubShare_All!$E$2:$F$698,2,FALSE)</f>
        <v>#N/A</v>
      </c>
    </row>
    <row r="568" spans="1:9" ht="31.5">
      <c r="A568" s="13" t="s">
        <v>634</v>
      </c>
      <c r="B568" s="13" t="s">
        <v>1759</v>
      </c>
      <c r="C568" s="13" t="s">
        <v>214</v>
      </c>
      <c r="D568" s="13" t="str">
        <f t="shared" si="28"/>
        <v>MK277M - ONNCDA</v>
      </c>
      <c r="E568" s="13" t="str">
        <f>VLOOKUP([1]Customer!C568,'Location Unique Code'!$A$2:$H$113,8,FALSE)</f>
        <v>ON</v>
      </c>
      <c r="F568" s="13" t="str">
        <f>VLOOKUP(C568,'Location Unique Code'!$A$2:$B$113,2,FALSE)</f>
        <v>Ontario (NCDA)</v>
      </c>
      <c r="G568" s="13" t="s">
        <v>1540</v>
      </c>
      <c r="H568" s="13" t="str">
        <f t="shared" si="29"/>
        <v>Ontario Hydro (NCDA): Gas-fired Gen-Ontario (NCDA)</v>
      </c>
      <c r="I568" s="25" t="e">
        <f>VLOOKUP(H568,SubShare_All!$E$2:$F$698,2,FALSE)</f>
        <v>#N/A</v>
      </c>
    </row>
    <row r="569" spans="1:9" ht="31.5">
      <c r="A569" s="13" t="s">
        <v>632</v>
      </c>
      <c r="B569" s="13" t="s">
        <v>1757</v>
      </c>
      <c r="C569" s="13" t="s">
        <v>210</v>
      </c>
      <c r="D569" s="13" t="str">
        <f t="shared" si="28"/>
        <v>MK275M - ONNDA</v>
      </c>
      <c r="E569" s="13" t="str">
        <f>VLOOKUP([1]Customer!C569,'Location Unique Code'!$A$2:$H$113,8,FALSE)</f>
        <v>ON</v>
      </c>
      <c r="F569" s="13" t="str">
        <f>VLOOKUP(C569,'Location Unique Code'!$A$2:$B$113,2,FALSE)</f>
        <v>Ontario (NDA)</v>
      </c>
      <c r="G569" s="13" t="s">
        <v>1540</v>
      </c>
      <c r="H569" s="13" t="str">
        <f t="shared" si="29"/>
        <v>Ontario Hydro (NDA): Gas-fired Gen-Ontario (NDA)</v>
      </c>
      <c r="I569" s="25" t="e">
        <f>VLOOKUP(H569,SubShare_All!$E$2:$F$698,2,FALSE)</f>
        <v>#N/A</v>
      </c>
    </row>
    <row r="570" spans="1:9" ht="21.5">
      <c r="A570" s="13" t="s">
        <v>636</v>
      </c>
      <c r="B570" s="13" t="s">
        <v>1761</v>
      </c>
      <c r="C570" s="13" t="s">
        <v>218</v>
      </c>
      <c r="D570" s="13" t="str">
        <f t="shared" si="28"/>
        <v>MK279M - ONNTC</v>
      </c>
      <c r="E570" s="13" t="str">
        <f>VLOOKUP([1]Customer!C570,'Location Unique Code'!$A$2:$H$113,8,FALSE)</f>
        <v>ON</v>
      </c>
      <c r="F570" s="13" t="str">
        <f>VLOOKUP(C570,'Location Unique Code'!$A$2:$B$113,2,FALSE)</f>
        <v>Ontario (non-TC)</v>
      </c>
      <c r="G570" s="13" t="s">
        <v>1540</v>
      </c>
      <c r="H570" s="13" t="str">
        <f t="shared" si="29"/>
        <v>Ontario Hydro (non-TC): Gas-fired Gen-Ontario (non-TC)</v>
      </c>
      <c r="I570" s="25" t="e">
        <f>VLOOKUP(H570,SubShare_All!$E$2:$F$698,2,FALSE)</f>
        <v>#N/A</v>
      </c>
    </row>
    <row r="571" spans="1:9" ht="31.5">
      <c r="A571" s="13" t="s">
        <v>637</v>
      </c>
      <c r="B571" s="13" t="s">
        <v>1762</v>
      </c>
      <c r="C571" s="13" t="s">
        <v>220</v>
      </c>
      <c r="D571" s="13" t="str">
        <f t="shared" si="28"/>
        <v>MK280M - ONSSMDA</v>
      </c>
      <c r="E571" s="13" t="str">
        <f>VLOOKUP([1]Customer!C571,'Location Unique Code'!$A$2:$H$113,8,FALSE)</f>
        <v>ON</v>
      </c>
      <c r="F571" s="13" t="str">
        <f>VLOOKUP(C571,'Location Unique Code'!$A$2:$B$113,2,FALSE)</f>
        <v>Ontario (SSMDA)</v>
      </c>
      <c r="G571" s="13" t="s">
        <v>1540</v>
      </c>
      <c r="H571" s="13" t="str">
        <f t="shared" si="29"/>
        <v>Ontario Hydro (SSMDA): Gas-fired Gen-Ontario (SSMDA)</v>
      </c>
      <c r="I571" s="25" t="e">
        <f>VLOOKUP(H571,SubShare_All!$E$2:$F$698,2,FALSE)</f>
        <v>#N/A</v>
      </c>
    </row>
    <row r="572" spans="1:9" ht="31.5">
      <c r="A572" s="13" t="s">
        <v>638</v>
      </c>
      <c r="B572" s="13" t="s">
        <v>1763</v>
      </c>
      <c r="C572" s="13" t="s">
        <v>222</v>
      </c>
      <c r="D572" s="13" t="str">
        <f t="shared" si="28"/>
        <v>MK281M - ONSTC</v>
      </c>
      <c r="E572" s="13" t="str">
        <f>VLOOKUP([1]Customer!C572,'Location Unique Code'!$A$2:$H$113,8,FALSE)</f>
        <v>ON</v>
      </c>
      <c r="F572" s="13" t="str">
        <f>VLOOKUP(C572,'Location Unique Code'!$A$2:$B$113,2,FALSE)</f>
        <v>Ontario (StClair)</v>
      </c>
      <c r="G572" s="13" t="s">
        <v>1540</v>
      </c>
      <c r="H572" s="13" t="str">
        <f t="shared" si="29"/>
        <v>Ontario Hydro (StClair): Gas-fired Gen-Ontario (StClair)</v>
      </c>
      <c r="I572" s="25" t="e">
        <f>VLOOKUP(H572,SubShare_All!$E$2:$F$698,2,FALSE)</f>
        <v>#N/A</v>
      </c>
    </row>
    <row r="573" spans="1:9" ht="31.5">
      <c r="A573" s="13" t="s">
        <v>585</v>
      </c>
      <c r="B573" s="13" t="s">
        <v>1711</v>
      </c>
      <c r="C573" s="13" t="s">
        <v>245</v>
      </c>
      <c r="D573" s="13" t="str">
        <f t="shared" si="28"/>
        <v>MK140M - ONWDA</v>
      </c>
      <c r="E573" s="13" t="str">
        <f>VLOOKUP([1]Customer!C573,'Location Unique Code'!$A$2:$H$113,8,FALSE)</f>
        <v>ON</v>
      </c>
      <c r="F573" s="13" t="str">
        <f>VLOOKUP(C573,'Location Unique Code'!$A$2:$B$113,2,FALSE)</f>
        <v>Ontario (WDA)</v>
      </c>
      <c r="G573" s="13" t="s">
        <v>1540</v>
      </c>
      <c r="H573" s="13" t="str">
        <f t="shared" si="29"/>
        <v>Ontario Hydro (WDA): Gas-fired Gen-Ontario (WDA)</v>
      </c>
      <c r="I573" s="25" t="e">
        <f>VLOOKUP(H573,SubShare_All!$E$2:$F$698,2,FALSE)</f>
        <v>#N/A</v>
      </c>
    </row>
    <row r="574" spans="1:9" ht="21.5">
      <c r="A574" s="13" t="s">
        <v>617</v>
      </c>
      <c r="B574" s="13" t="s">
        <v>1743</v>
      </c>
      <c r="C574" s="13" t="s">
        <v>29</v>
      </c>
      <c r="D574" s="13" t="str">
        <f t="shared" si="28"/>
        <v>MK238M - PCNW - OR</v>
      </c>
      <c r="E574" s="13" t="str">
        <f>VLOOKUP([1]Customer!C574,'Location Unique Code'!$A$2:$H$113,8,FALSE)</f>
        <v>OR</v>
      </c>
      <c r="F574" s="13" t="str">
        <f>VLOOKUP(C574,'Location Unique Code'!$A$2:$B$113,2,FALSE)</f>
        <v>Oregon</v>
      </c>
      <c r="G574" s="13" t="s">
        <v>1540</v>
      </c>
      <c r="H574" s="13" t="str">
        <f t="shared" si="29"/>
        <v>Oregon: Gas-fired Gen-Oregon</v>
      </c>
      <c r="I574" s="25" t="e">
        <f>VLOOKUP(H574,SubShare_All!$E$2:$F$698,2,FALSE)</f>
        <v>#N/A</v>
      </c>
    </row>
    <row r="575" spans="1:9" ht="21.5">
      <c r="A575" s="13" t="s">
        <v>503</v>
      </c>
      <c r="B575" s="13" t="s">
        <v>1632</v>
      </c>
      <c r="C575" s="13" t="s">
        <v>29</v>
      </c>
      <c r="D575" s="13" t="str">
        <f t="shared" si="28"/>
        <v>IND148M - PCNW - OR</v>
      </c>
      <c r="E575" s="13" t="str">
        <f>VLOOKUP([1]Customer!C575,'Location Unique Code'!$A$2:$H$113,8,FALSE)</f>
        <v>OR</v>
      </c>
      <c r="F575" s="13" t="str">
        <f>VLOOKUP(C575,'Location Unique Code'!$A$2:$B$113,2,FALSE)</f>
        <v>Oregon</v>
      </c>
      <c r="G575" s="13" t="s">
        <v>1558</v>
      </c>
      <c r="H575" s="13" t="str">
        <f t="shared" si="29"/>
        <v>Oregon: Ind Gas Mkt-Oregon</v>
      </c>
      <c r="I575" s="25">
        <f>VLOOKUP(H575,SubShare_All!$E$2:$F$698,2,FALSE)</f>
        <v>1</v>
      </c>
    </row>
    <row r="576" spans="1:9" ht="21.5">
      <c r="A576" s="13" t="s">
        <v>934</v>
      </c>
      <c r="B576" s="13" t="s">
        <v>1112</v>
      </c>
      <c r="C576" s="13" t="s">
        <v>29</v>
      </c>
      <c r="D576" s="13" t="str">
        <f t="shared" si="28"/>
        <v>VEH148M - PCNW - OR</v>
      </c>
      <c r="E576" s="13" t="str">
        <f>VLOOKUP([1]Customer!C576,'Location Unique Code'!$A$2:$H$113,8,FALSE)</f>
        <v>OR</v>
      </c>
      <c r="F576" s="13" t="str">
        <f>VLOOKUP(C576,'Location Unique Code'!$A$2:$B$113,2,FALSE)</f>
        <v>Oregon</v>
      </c>
      <c r="G576" s="13" t="s">
        <v>961</v>
      </c>
      <c r="H576" s="13" t="str">
        <f t="shared" si="29"/>
        <v>Oregon: veh Gas Mkt-Oregon</v>
      </c>
      <c r="I576" s="25">
        <f>VLOOKUP(H576,SubShare_All!$E$2:$F$698,2,FALSE)</f>
        <v>1</v>
      </c>
    </row>
    <row r="577" spans="1:9" ht="31.5">
      <c r="A577" s="13" t="s">
        <v>146</v>
      </c>
      <c r="B577" s="13" t="s">
        <v>1381</v>
      </c>
      <c r="C577" s="13" t="s">
        <v>147</v>
      </c>
      <c r="D577" s="13" t="str">
        <f t="shared" si="28"/>
        <v>COM410M - WNCA</v>
      </c>
      <c r="E577" s="13" t="str">
        <f>VLOOKUP([1]Customer!C577,'Location Unique Code'!$A$2:$H$113,8,FALSE)</f>
        <v>CA</v>
      </c>
      <c r="F577" s="13" t="str">
        <f>VLOOKUP(C577,'Location Unique Code'!$A$2:$B$113,2,FALSE)</f>
        <v>California Northern</v>
      </c>
      <c r="G577" s="13" t="s">
        <v>1175</v>
      </c>
      <c r="H577" s="13" t="str">
        <f t="shared" si="29"/>
        <v>Pacific Gas and Electric Company: COM-California Northern</v>
      </c>
      <c r="I577" s="25">
        <f>VLOOKUP(H577,SubShare_All!$E$2:$F$698,2,FALSE)</f>
        <v>0.49320000000000003</v>
      </c>
    </row>
    <row r="578" spans="1:9" ht="31.5">
      <c r="A578" s="13" t="s">
        <v>737</v>
      </c>
      <c r="B578" s="13" t="s">
        <v>1860</v>
      </c>
      <c r="C578" s="13" t="s">
        <v>147</v>
      </c>
      <c r="D578" s="13" t="str">
        <f t="shared" si="28"/>
        <v>RES410M - WNCA</v>
      </c>
      <c r="E578" s="13" t="str">
        <f>VLOOKUP([1]Customer!C578,'Location Unique Code'!$A$2:$H$113,8,FALSE)</f>
        <v>CA</v>
      </c>
      <c r="F578" s="13" t="str">
        <f>VLOOKUP(C578,'Location Unique Code'!$A$2:$B$113,2,FALSE)</f>
        <v>California Northern</v>
      </c>
      <c r="G578" s="13" t="s">
        <v>1773</v>
      </c>
      <c r="H578" s="13" t="str">
        <f t="shared" si="29"/>
        <v>Pacific Gas and Electric Company: RES-California Northern</v>
      </c>
      <c r="I578" s="25">
        <f>VLOOKUP(H578,SubShare_All!$E$2:$F$698,2,FALSE)</f>
        <v>0.4108</v>
      </c>
    </row>
    <row r="579" spans="1:9" ht="21.5">
      <c r="A579" s="13" t="s">
        <v>148</v>
      </c>
      <c r="B579" s="13" t="s">
        <v>1296</v>
      </c>
      <c r="C579" s="13" t="s">
        <v>149</v>
      </c>
      <c r="D579" s="13" t="str">
        <f t="shared" ref="D579:D642" si="30">CONCATENATE(A579,C579)</f>
        <v>COM416M - PJME - PA</v>
      </c>
      <c r="E579" s="13" t="str">
        <f>VLOOKUP([1]Customer!C579,'Location Unique Code'!$A$2:$H$113,8,FALSE)</f>
        <v>PA</v>
      </c>
      <c r="F579" s="13" t="str">
        <f>VLOOKUP(C579,'Location Unique Code'!$A$2:$B$113,2,FALSE)</f>
        <v>Pennsylvania Eastern</v>
      </c>
      <c r="G579" s="13" t="s">
        <v>1175</v>
      </c>
      <c r="H579" s="13" t="str">
        <f t="shared" ref="H579:H642" si="31">CONCATENATE(B579,"-",F579)</f>
        <v>PECO Energy Company: COM-Pennsylvania Eastern</v>
      </c>
      <c r="I579" s="25">
        <f>VLOOKUP(H579,SubShare_All!$E$2:$F$698,2,FALSE)</f>
        <v>0.263150411178949</v>
      </c>
    </row>
    <row r="580" spans="1:9" ht="21.5">
      <c r="A580" s="13" t="s">
        <v>738</v>
      </c>
      <c r="B580" s="13" t="s">
        <v>1861</v>
      </c>
      <c r="C580" s="13" t="s">
        <v>149</v>
      </c>
      <c r="D580" s="13" t="str">
        <f t="shared" si="30"/>
        <v>RES416M - PJME - PA</v>
      </c>
      <c r="E580" s="13" t="str">
        <f>VLOOKUP([1]Customer!C580,'Location Unique Code'!$A$2:$H$113,8,FALSE)</f>
        <v>PA</v>
      </c>
      <c r="F580" s="13" t="str">
        <f>VLOOKUP(C580,'Location Unique Code'!$A$2:$B$113,2,FALSE)</f>
        <v>Pennsylvania Eastern</v>
      </c>
      <c r="G580" s="13" t="s">
        <v>1773</v>
      </c>
      <c r="H580" s="13" t="str">
        <f t="shared" si="31"/>
        <v>PECO Energy Company: RES-Pennsylvania Eastern</v>
      </c>
      <c r="I580" s="25">
        <f>VLOOKUP(H580,SubShare_All!$E$2:$F$698,2,FALSE)</f>
        <v>0.23315000009971101</v>
      </c>
    </row>
    <row r="581" spans="1:9" ht="21.5">
      <c r="A581" s="13" t="s">
        <v>533</v>
      </c>
      <c r="B581" s="13" t="s">
        <v>1662</v>
      </c>
      <c r="C581" s="13" t="s">
        <v>534</v>
      </c>
      <c r="D581" s="13" t="str">
        <f t="shared" si="30"/>
        <v>LPF002M - MXSOF</v>
      </c>
      <c r="E581" s="13" t="str">
        <f>VLOOKUP([1]Customer!C581,'Location Unique Code'!$A$2:$H$113,8,FALSE)</f>
        <v>MXSOF</v>
      </c>
      <c r="F581" s="13" t="str">
        <f>VLOOKUP(C581,'Location Unique Code'!$A$2:$B$113,2,FALSE)</f>
        <v>Mexico South Offshore</v>
      </c>
      <c r="G581" s="13" t="s">
        <v>1661</v>
      </c>
      <c r="H581" s="13" t="str">
        <f t="shared" si="31"/>
        <v>PEMEX Offshore-Mexico South Offshore</v>
      </c>
      <c r="I581" s="25" t="e">
        <f>VLOOKUP(H581,SubShare_All!$E$2:$F$698,2,FALSE)</f>
        <v>#N/A</v>
      </c>
    </row>
    <row r="582" spans="1:9" ht="21.5">
      <c r="A582" s="13" t="s">
        <v>535</v>
      </c>
      <c r="B582" s="13" t="s">
        <v>1663</v>
      </c>
      <c r="C582" s="13" t="s">
        <v>265</v>
      </c>
      <c r="D582" s="13" t="str">
        <f t="shared" si="30"/>
        <v>LPF003M - MXSE</v>
      </c>
      <c r="E582" s="13" t="str">
        <f>VLOOKUP([1]Customer!C582,'Location Unique Code'!$A$2:$H$113,8,FALSE)</f>
        <v>MXSE</v>
      </c>
      <c r="F582" s="13" t="str">
        <f>VLOOKUP(C582,'Location Unique Code'!$A$2:$B$113,2,FALSE)</f>
        <v>Mexico South East</v>
      </c>
      <c r="G582" s="13" t="s">
        <v>1661</v>
      </c>
      <c r="H582" s="13" t="str">
        <f t="shared" si="31"/>
        <v>PEMEX Onshore-Mexico South East</v>
      </c>
      <c r="I582" s="25" t="e">
        <f>VLOOKUP(H582,SubShare_All!$E$2:$F$698,2,FALSE)</f>
        <v>#N/A</v>
      </c>
    </row>
    <row r="583" spans="1:9" ht="21.5">
      <c r="A583" s="13" t="s">
        <v>435</v>
      </c>
      <c r="B583" s="13" t="s">
        <v>1572</v>
      </c>
      <c r="C583" s="13" t="s">
        <v>149</v>
      </c>
      <c r="D583" s="13" t="str">
        <f t="shared" si="30"/>
        <v>IND028M - PJME - PA</v>
      </c>
      <c r="E583" s="13" t="str">
        <f>VLOOKUP([1]Customer!C583,'Location Unique Code'!$A$2:$H$113,8,FALSE)</f>
        <v>PA</v>
      </c>
      <c r="F583" s="13" t="str">
        <f>VLOOKUP(C583,'Location Unique Code'!$A$2:$B$113,2,FALSE)</f>
        <v>Pennsylvania Eastern</v>
      </c>
      <c r="G583" s="13" t="s">
        <v>1558</v>
      </c>
      <c r="H583" s="13" t="str">
        <f t="shared" si="31"/>
        <v>Pennsylvania, East: Ind Gas Mkt-Pennsylvania Eastern</v>
      </c>
      <c r="I583" s="25">
        <f>VLOOKUP(H583,SubShare_All!$E$2:$F$698,2,FALSE)</f>
        <v>0.56389999999999996</v>
      </c>
    </row>
    <row r="584" spans="1:9" ht="31.5">
      <c r="A584" s="13" t="s">
        <v>291</v>
      </c>
      <c r="B584" s="13" t="s">
        <v>1298</v>
      </c>
      <c r="C584" s="13" t="s">
        <v>149</v>
      </c>
      <c r="D584" s="13" t="str">
        <f t="shared" si="30"/>
        <v>COMx30M - PJME - PA</v>
      </c>
      <c r="E584" s="13" t="str">
        <f>VLOOKUP([1]Customer!C584,'Location Unique Code'!$A$2:$H$113,8,FALSE)</f>
        <v>PA</v>
      </c>
      <c r="F584" s="13" t="str">
        <f>VLOOKUP(C584,'Location Unique Code'!$A$2:$B$113,2,FALSE)</f>
        <v>Pennsylvania Eastern</v>
      </c>
      <c r="G584" s="13" t="s">
        <v>1175</v>
      </c>
      <c r="H584" s="13" t="str">
        <f t="shared" si="31"/>
        <v>Pennsylvania, East: Other LDC Gas Sales: COM-Pennsylvania Eastern</v>
      </c>
      <c r="I584" s="25">
        <f>VLOOKUP(H584,SubShare_All!$E$2:$F$698,2,FALSE)</f>
        <v>9.0225600747411275E-2</v>
      </c>
    </row>
    <row r="585" spans="1:9" ht="31.5">
      <c r="A585" s="13" t="s">
        <v>839</v>
      </c>
      <c r="B585" s="13" t="s">
        <v>1962</v>
      </c>
      <c r="C585" s="13" t="s">
        <v>149</v>
      </c>
      <c r="D585" s="13" t="str">
        <f t="shared" si="30"/>
        <v>RESx30M - PJME - PA</v>
      </c>
      <c r="E585" s="13" t="str">
        <f>VLOOKUP([1]Customer!C585,'Location Unique Code'!$A$2:$H$113,8,FALSE)</f>
        <v>PA</v>
      </c>
      <c r="F585" s="13" t="str">
        <f>VLOOKUP(C585,'Location Unique Code'!$A$2:$B$113,2,FALSE)</f>
        <v>Pennsylvania Eastern</v>
      </c>
      <c r="G585" s="13" t="s">
        <v>1773</v>
      </c>
      <c r="H585" s="13" t="str">
        <f t="shared" si="31"/>
        <v>Pennsylvania, East: Other LDC Gas Sales: RES-Pennsylvania Eastern</v>
      </c>
      <c r="I585" s="25">
        <f>VLOOKUP(H585,SubShare_All!$E$2:$F$698,2,FALSE)</f>
        <v>4.396416857639536E-2</v>
      </c>
    </row>
    <row r="586" spans="1:9" ht="21.5">
      <c r="A586" s="13" t="s">
        <v>882</v>
      </c>
      <c r="B586" s="13" t="s">
        <v>1115</v>
      </c>
      <c r="C586" s="13" t="s">
        <v>149</v>
      </c>
      <c r="D586" s="13" t="str">
        <f t="shared" si="30"/>
        <v>VEH028M - PJME - PA</v>
      </c>
      <c r="E586" s="13" t="str">
        <f>VLOOKUP([1]Customer!C586,'Location Unique Code'!$A$2:$H$113,8,FALSE)</f>
        <v>PA</v>
      </c>
      <c r="F586" s="13" t="str">
        <f>VLOOKUP(C586,'Location Unique Code'!$A$2:$B$113,2,FALSE)</f>
        <v>Pennsylvania Eastern</v>
      </c>
      <c r="G586" s="13" t="s">
        <v>961</v>
      </c>
      <c r="H586" s="13" t="str">
        <f t="shared" si="31"/>
        <v>Pennsylvania, East: veh Gas Mkt-Pennsylvania Eastern</v>
      </c>
      <c r="I586" s="25">
        <f>VLOOKUP(H586,SubShare_All!$E$2:$F$698,2,FALSE)</f>
        <v>0.77249999999999996</v>
      </c>
    </row>
    <row r="587" spans="1:9" ht="31.5">
      <c r="A587" s="13" t="s">
        <v>553</v>
      </c>
      <c r="B587" s="13" t="s">
        <v>1677</v>
      </c>
      <c r="C587" s="13" t="s">
        <v>149</v>
      </c>
      <c r="D587" s="13" t="str">
        <f t="shared" si="30"/>
        <v>MK061M - PJME - PA</v>
      </c>
      <c r="E587" s="13" t="str">
        <f>VLOOKUP([1]Customer!C587,'Location Unique Code'!$A$2:$H$113,8,FALSE)</f>
        <v>PA</v>
      </c>
      <c r="F587" s="13" t="str">
        <f>VLOOKUP(C587,'Location Unique Code'!$A$2:$B$113,2,FALSE)</f>
        <v>Pennsylvania Eastern</v>
      </c>
      <c r="G587" s="13" t="s">
        <v>1540</v>
      </c>
      <c r="H587" s="13" t="str">
        <f t="shared" si="31"/>
        <v>Pennsylvania, Eastern: Gas-fired Gen-Pennsylvania Eastern</v>
      </c>
      <c r="I587" s="25" t="e">
        <f>VLOOKUP(H587,SubShare_All!$E$2:$F$698,2,FALSE)</f>
        <v>#N/A</v>
      </c>
    </row>
    <row r="588" spans="1:9" ht="31.5">
      <c r="A588" s="13" t="s">
        <v>427</v>
      </c>
      <c r="B588" s="13" t="s">
        <v>1564</v>
      </c>
      <c r="C588" s="13" t="s">
        <v>152</v>
      </c>
      <c r="D588" s="13" t="str">
        <f t="shared" si="30"/>
        <v>IND012M - NOPA - PA</v>
      </c>
      <c r="E588" s="13" t="str">
        <f>VLOOKUP([1]Customer!C588,'Location Unique Code'!$A$2:$H$113,8,FALSE)</f>
        <v>PA</v>
      </c>
      <c r="F588" s="13" t="str">
        <f>VLOOKUP(C588,'Location Unique Code'!$A$2:$B$113,2,FALSE)</f>
        <v>Pennsylvania Southwest</v>
      </c>
      <c r="G588" s="13" t="s">
        <v>1558</v>
      </c>
      <c r="H588" s="13" t="str">
        <f t="shared" si="31"/>
        <v>Pennsylvania, Southwest: Ind Gas Mkt-Pennsylvania Southwest</v>
      </c>
      <c r="I588" s="25">
        <f>VLOOKUP(H588,SubShare_All!$E$2:$F$698,2,FALSE)</f>
        <v>9.5101186813186814E-2</v>
      </c>
    </row>
    <row r="589" spans="1:9" ht="41.5">
      <c r="A589" s="13" t="s">
        <v>233</v>
      </c>
      <c r="B589" s="13" t="s">
        <v>1272</v>
      </c>
      <c r="C589" s="13" t="s">
        <v>152</v>
      </c>
      <c r="D589" s="13" t="str">
        <f t="shared" si="30"/>
        <v>COM619M - NOPA - PA</v>
      </c>
      <c r="E589" s="13" t="str">
        <f>VLOOKUP([1]Customer!C589,'Location Unique Code'!$A$2:$H$113,8,FALSE)</f>
        <v>PA</v>
      </c>
      <c r="F589" s="13" t="str">
        <f>VLOOKUP(C589,'Location Unique Code'!$A$2:$B$113,2,FALSE)</f>
        <v>Pennsylvania Southwest</v>
      </c>
      <c r="G589" s="13" t="s">
        <v>1175</v>
      </c>
      <c r="H589" s="13" t="str">
        <f t="shared" si="31"/>
        <v>Pennsylvania, Southwest: Other LDC Gas Sales: COM-Pennsylvania Southwest</v>
      </c>
      <c r="I589" s="25">
        <f>VLOOKUP(H589,SubShare_All!$E$2:$F$698,2,FALSE)</f>
        <v>6.1869354567955358E-2</v>
      </c>
    </row>
    <row r="590" spans="1:9" ht="41.5">
      <c r="A590" s="13" t="s">
        <v>798</v>
      </c>
      <c r="B590" s="13" t="s">
        <v>1921</v>
      </c>
      <c r="C590" s="13" t="s">
        <v>152</v>
      </c>
      <c r="D590" s="13" t="str">
        <f t="shared" si="30"/>
        <v>RES619M - NOPA - PA</v>
      </c>
      <c r="E590" s="13" t="str">
        <f>VLOOKUP([1]Customer!C590,'Location Unique Code'!$A$2:$H$113,8,FALSE)</f>
        <v>PA</v>
      </c>
      <c r="F590" s="13" t="str">
        <f>VLOOKUP(C590,'Location Unique Code'!$A$2:$B$113,2,FALSE)</f>
        <v>Pennsylvania Southwest</v>
      </c>
      <c r="G590" s="13" t="s">
        <v>1773</v>
      </c>
      <c r="H590" s="13" t="str">
        <f t="shared" si="31"/>
        <v>Pennsylvania, Southwest: Other LDC Gas Sales: RES-Pennsylvania Southwest</v>
      </c>
      <c r="I590" s="25">
        <f>VLOOKUP(H590,SubShare_All!$E$2:$F$698,2,FALSE)</f>
        <v>7.4192256504298656E-2</v>
      </c>
    </row>
    <row r="591" spans="1:9" ht="31.5">
      <c r="A591" s="13" t="s">
        <v>874</v>
      </c>
      <c r="B591" s="13" t="s">
        <v>1117</v>
      </c>
      <c r="C591" s="13" t="s">
        <v>152</v>
      </c>
      <c r="D591" s="13" t="str">
        <f t="shared" si="30"/>
        <v>VEH012M - NOPA - PA</v>
      </c>
      <c r="E591" s="13" t="str">
        <f>VLOOKUP([1]Customer!C591,'Location Unique Code'!$A$2:$H$113,8,FALSE)</f>
        <v>PA</v>
      </c>
      <c r="F591" s="13" t="str">
        <f>VLOOKUP(C591,'Location Unique Code'!$A$2:$B$113,2,FALSE)</f>
        <v>Pennsylvania Southwest</v>
      </c>
      <c r="G591" s="13" t="s">
        <v>961</v>
      </c>
      <c r="H591" s="13" t="str">
        <f t="shared" si="31"/>
        <v>Pennsylvania, Southwest: veh Gas Mkt-Pennsylvania Southwest</v>
      </c>
      <c r="I591" s="25">
        <f>VLOOKUP(H591,SubShare_All!$E$2:$F$698,2,FALSE)</f>
        <v>4.9599999999999998E-2</v>
      </c>
    </row>
    <row r="592" spans="1:9" ht="31.5">
      <c r="A592" s="13" t="s">
        <v>556</v>
      </c>
      <c r="B592" s="13" t="s">
        <v>1680</v>
      </c>
      <c r="C592" s="13" t="s">
        <v>152</v>
      </c>
      <c r="D592" s="13" t="str">
        <f t="shared" si="30"/>
        <v>MK065M - NOPA - PA</v>
      </c>
      <c r="E592" s="13" t="str">
        <f>VLOOKUP([1]Customer!C592,'Location Unique Code'!$A$2:$H$113,8,FALSE)</f>
        <v>PA</v>
      </c>
      <c r="F592" s="13" t="str">
        <f>VLOOKUP(C592,'Location Unique Code'!$A$2:$B$113,2,FALSE)</f>
        <v>Pennsylvania Southwest</v>
      </c>
      <c r="G592" s="13" t="s">
        <v>1540</v>
      </c>
      <c r="H592" s="13" t="str">
        <f t="shared" si="31"/>
        <v>Pennsylvania, West Penn: Gas-fired Gen-Pennsylvania Southwest</v>
      </c>
      <c r="I592" s="25" t="e">
        <f>VLOOKUP(H592,SubShare_All!$E$2:$F$698,2,FALSE)</f>
        <v>#N/A</v>
      </c>
    </row>
    <row r="593" spans="1:9" ht="21.5">
      <c r="A593" s="13" t="s">
        <v>436</v>
      </c>
      <c r="B593" s="13" t="s">
        <v>1573</v>
      </c>
      <c r="C593" s="13" t="s">
        <v>57</v>
      </c>
      <c r="D593" s="13" t="str">
        <f t="shared" si="30"/>
        <v>IND030M - PJMW - PA</v>
      </c>
      <c r="E593" s="13" t="str">
        <f>VLOOKUP([1]Customer!C593,'Location Unique Code'!$A$2:$H$113,8,FALSE)</f>
        <v>PA</v>
      </c>
      <c r="F593" s="13" t="str">
        <f>VLOOKUP(C593,'Location Unique Code'!$A$2:$B$113,2,FALSE)</f>
        <v>Pennsylvania Western</v>
      </c>
      <c r="G593" s="13" t="s">
        <v>1558</v>
      </c>
      <c r="H593" s="13" t="str">
        <f t="shared" si="31"/>
        <v>Pennsylvania, West: Ind Gas Mkt-Pennsylvania Western</v>
      </c>
      <c r="I593" s="25">
        <f>VLOOKUP(H593,SubShare_All!$E$2:$F$698,2,FALSE)</f>
        <v>0.34109881318681318</v>
      </c>
    </row>
    <row r="594" spans="1:9" ht="31.5">
      <c r="A594" s="13" t="s">
        <v>297</v>
      </c>
      <c r="B594" s="13" t="s">
        <v>1306</v>
      </c>
      <c r="C594" s="13" t="s">
        <v>57</v>
      </c>
      <c r="D594" s="13" t="str">
        <f t="shared" si="30"/>
        <v>COMx40M - PJMW - PA</v>
      </c>
      <c r="E594" s="13" t="str">
        <f>VLOOKUP([1]Customer!C594,'Location Unique Code'!$A$2:$H$113,8,FALSE)</f>
        <v>PA</v>
      </c>
      <c r="F594" s="13" t="str">
        <f>VLOOKUP(C594,'Location Unique Code'!$A$2:$B$113,2,FALSE)</f>
        <v>Pennsylvania Western</v>
      </c>
      <c r="G594" s="13" t="s">
        <v>1175</v>
      </c>
      <c r="H594" s="13" t="str">
        <f t="shared" si="31"/>
        <v>Pennsylvania, West: Other LDC Gas Sales: COM-Pennsylvania Western</v>
      </c>
      <c r="I594" s="25">
        <f>VLOOKUP(H594,SubShare_All!$E$2:$F$698,2,FALSE)</f>
        <v>2.1942157415860499E-2</v>
      </c>
    </row>
    <row r="595" spans="1:9" ht="31.5">
      <c r="A595" s="13" t="s">
        <v>845</v>
      </c>
      <c r="B595" s="13" t="s">
        <v>1968</v>
      </c>
      <c r="C595" s="13" t="s">
        <v>57</v>
      </c>
      <c r="D595" s="13" t="str">
        <f t="shared" si="30"/>
        <v>RESx40M - PJMW - PA</v>
      </c>
      <c r="E595" s="13" t="str">
        <f>VLOOKUP([1]Customer!C595,'Location Unique Code'!$A$2:$H$113,8,FALSE)</f>
        <v>PA</v>
      </c>
      <c r="F595" s="13" t="str">
        <f>VLOOKUP(C595,'Location Unique Code'!$A$2:$B$113,2,FALSE)</f>
        <v>Pennsylvania Western</v>
      </c>
      <c r="G595" s="13" t="s">
        <v>1773</v>
      </c>
      <c r="H595" s="13" t="str">
        <f t="shared" si="31"/>
        <v>Pennsylvania, West: Other LDC Gas Sales: RES-Pennsylvania Western</v>
      </c>
      <c r="I595" s="25">
        <f>VLOOKUP(H595,SubShare_All!$E$2:$F$698,2,FALSE)</f>
        <v>1.9604509586763737E-2</v>
      </c>
    </row>
    <row r="596" spans="1:9" ht="21.5">
      <c r="A596" s="13" t="s">
        <v>883</v>
      </c>
      <c r="B596" s="13" t="s">
        <v>1119</v>
      </c>
      <c r="C596" s="13" t="s">
        <v>57</v>
      </c>
      <c r="D596" s="13" t="str">
        <f t="shared" si="30"/>
        <v>VEH030M - PJMW - PA</v>
      </c>
      <c r="E596" s="13" t="str">
        <f>VLOOKUP([1]Customer!C596,'Location Unique Code'!$A$2:$H$113,8,FALSE)</f>
        <v>PA</v>
      </c>
      <c r="F596" s="13" t="str">
        <f>VLOOKUP(C596,'Location Unique Code'!$A$2:$B$113,2,FALSE)</f>
        <v>Pennsylvania Western</v>
      </c>
      <c r="G596" s="13" t="s">
        <v>961</v>
      </c>
      <c r="H596" s="13" t="str">
        <f t="shared" si="31"/>
        <v>Pennsylvania, West: veh Gas Mkt-Pennsylvania Western</v>
      </c>
      <c r="I596" s="25">
        <f>VLOOKUP(H596,SubShare_All!$E$2:$F$698,2,FALSE)</f>
        <v>0.1779</v>
      </c>
    </row>
    <row r="597" spans="1:9" ht="31.5">
      <c r="A597" s="13" t="s">
        <v>557</v>
      </c>
      <c r="B597" s="13" t="s">
        <v>1681</v>
      </c>
      <c r="C597" s="13" t="s">
        <v>57</v>
      </c>
      <c r="D597" s="13" t="str">
        <f t="shared" si="30"/>
        <v>MK066M - PJMW - PA</v>
      </c>
      <c r="E597" s="13" t="str">
        <f>VLOOKUP([1]Customer!C597,'Location Unique Code'!$A$2:$H$113,8,FALSE)</f>
        <v>PA</v>
      </c>
      <c r="F597" s="13" t="str">
        <f>VLOOKUP(C597,'Location Unique Code'!$A$2:$B$113,2,FALSE)</f>
        <v>Pennsylvania Western</v>
      </c>
      <c r="G597" s="13" t="s">
        <v>1540</v>
      </c>
      <c r="H597" s="13" t="str">
        <f t="shared" si="31"/>
        <v>Pennsylvania, Western: Gas-fired Gen-Pennsylvania Western</v>
      </c>
      <c r="I597" s="25" t="e">
        <f>VLOOKUP(H597,SubShare_All!$E$2:$F$698,2,FALSE)</f>
        <v>#N/A</v>
      </c>
    </row>
    <row r="598" spans="1:9" ht="21.5">
      <c r="A598" s="13" t="s">
        <v>150</v>
      </c>
      <c r="B598" s="13" t="s">
        <v>1238</v>
      </c>
      <c r="C598" s="13" t="s">
        <v>138</v>
      </c>
      <c r="D598" s="13" t="str">
        <f t="shared" si="30"/>
        <v>COM422M - MNIL</v>
      </c>
      <c r="E598" s="13" t="str">
        <f>VLOOKUP([1]Customer!C598,'Location Unique Code'!$A$2:$H$113,8,FALSE)</f>
        <v>IL</v>
      </c>
      <c r="F598" s="13" t="str">
        <f>VLOOKUP(C598,'Location Unique Code'!$A$2:$B$113,2,FALSE)</f>
        <v>Illinois Northern</v>
      </c>
      <c r="G598" s="13" t="s">
        <v>1175</v>
      </c>
      <c r="H598" s="13" t="str">
        <f t="shared" si="31"/>
        <v>Peoples Energy Co.: COM-Illinois Northern</v>
      </c>
      <c r="I598" s="25">
        <f>VLOOKUP(H598,SubShare_All!$E$2:$F$698,2,FALSE)</f>
        <v>0.23530479347710803</v>
      </c>
    </row>
    <row r="599" spans="1:9" ht="21.5">
      <c r="A599" s="13" t="s">
        <v>739</v>
      </c>
      <c r="B599" s="13" t="s">
        <v>1862</v>
      </c>
      <c r="C599" s="13" t="s">
        <v>138</v>
      </c>
      <c r="D599" s="13" t="str">
        <f t="shared" si="30"/>
        <v>RES422M - MNIL</v>
      </c>
      <c r="E599" s="13" t="str">
        <f>VLOOKUP([1]Customer!C599,'Location Unique Code'!$A$2:$H$113,8,FALSE)</f>
        <v>IL</v>
      </c>
      <c r="F599" s="13" t="str">
        <f>VLOOKUP(C599,'Location Unique Code'!$A$2:$B$113,2,FALSE)</f>
        <v>Illinois Northern</v>
      </c>
      <c r="G599" s="13" t="s">
        <v>1773</v>
      </c>
      <c r="H599" s="13" t="str">
        <f t="shared" si="31"/>
        <v>Peoples Energy Co.: RES-Illinois Northern</v>
      </c>
      <c r="I599" s="25">
        <f>VLOOKUP(H599,SubShare_All!$E$2:$F$698,2,FALSE)</f>
        <v>0.25329908892288272</v>
      </c>
    </row>
    <row r="600" spans="1:9" ht="31.5">
      <c r="A600" s="13" t="s">
        <v>99</v>
      </c>
      <c r="B600" s="13" t="s">
        <v>1230</v>
      </c>
      <c r="C600" s="13" t="s">
        <v>100</v>
      </c>
      <c r="D600" s="13" t="str">
        <f t="shared" si="30"/>
        <v>COM246M - MNBI - IA</v>
      </c>
      <c r="E600" s="13" t="str">
        <f>VLOOKUP([1]Customer!C600,'Location Unique Code'!$A$2:$H$113,8,FALSE)</f>
        <v>IA</v>
      </c>
      <c r="F600" s="13" t="str">
        <f>VLOOKUP(C600,'Location Unique Code'!$A$2:$B$113,2,FALSE)</f>
        <v>Iowa</v>
      </c>
      <c r="G600" s="13" t="s">
        <v>1175</v>
      </c>
      <c r="H600" s="13" t="str">
        <f t="shared" si="31"/>
        <v>Peoples Natural Gas Aquila Inc: COM-Iowa</v>
      </c>
      <c r="I600" s="25">
        <f>VLOOKUP(H600,SubShare_All!$E$2:$F$698,2,FALSE)</f>
        <v>0.18793692413926699</v>
      </c>
    </row>
    <row r="601" spans="1:9" ht="31.5">
      <c r="A601" s="13" t="s">
        <v>99</v>
      </c>
      <c r="B601" s="13" t="s">
        <v>1230</v>
      </c>
      <c r="C601" s="13" t="s">
        <v>101</v>
      </c>
      <c r="D601" s="13" t="str">
        <f t="shared" si="30"/>
        <v>COM246M - MNBI - NE</v>
      </c>
      <c r="E601" s="13" t="str">
        <f>VLOOKUP([1]Customer!C601,'Location Unique Code'!$A$2:$H$113,8,FALSE)</f>
        <v>NE</v>
      </c>
      <c r="F601" s="13" t="str">
        <f>VLOOKUP(C601,'Location Unique Code'!$A$2:$B$113,2,FALSE)</f>
        <v>Nebraska</v>
      </c>
      <c r="G601" s="13" t="s">
        <v>1175</v>
      </c>
      <c r="H601" s="13" t="str">
        <f t="shared" si="31"/>
        <v>Peoples Natural Gas Aquila Inc: COM-Nebraska</v>
      </c>
      <c r="I601" s="25">
        <f>VLOOKUP(H601,SubShare_All!$E$2:$F$698,2,FALSE)</f>
        <v>0.28908591740258899</v>
      </c>
    </row>
    <row r="602" spans="1:9" ht="31.5">
      <c r="A602" s="13" t="s">
        <v>99</v>
      </c>
      <c r="B602" s="13" t="s">
        <v>1230</v>
      </c>
      <c r="C602" s="13" t="s">
        <v>18</v>
      </c>
      <c r="D602" s="13" t="str">
        <f t="shared" si="30"/>
        <v>COM246M - SPPN - KS</v>
      </c>
      <c r="E602" s="13" t="str">
        <f>VLOOKUP([1]Customer!C602,'Location Unique Code'!$A$2:$H$113,8,FALSE)</f>
        <v>KS</v>
      </c>
      <c r="F602" s="13" t="str">
        <f>VLOOKUP(C602,'Location Unique Code'!$A$2:$B$113,2,FALSE)</f>
        <v>Kansas</v>
      </c>
      <c r="G602" s="13" t="s">
        <v>1175</v>
      </c>
      <c r="H602" s="13" t="str">
        <f t="shared" si="31"/>
        <v>Peoples Natural Gas Aquila Inc: COM-Kansas</v>
      </c>
      <c r="I602" s="25">
        <f>VLOOKUP(H602,SubShare_All!$E$2:$F$698,2,FALSE)</f>
        <v>0.13166844418402801</v>
      </c>
    </row>
    <row r="603" spans="1:9" ht="31.5">
      <c r="A603" s="13" t="s">
        <v>99</v>
      </c>
      <c r="B603" s="13" t="s">
        <v>1230</v>
      </c>
      <c r="C603" s="13" t="s">
        <v>52</v>
      </c>
      <c r="D603" s="13" t="str">
        <f t="shared" si="30"/>
        <v>COM246M - WECO</v>
      </c>
      <c r="E603" s="13" t="str">
        <f>VLOOKUP([1]Customer!C603,'Location Unique Code'!$A$2:$H$113,8,FALSE)</f>
        <v>CO</v>
      </c>
      <c r="F603" s="13" t="str">
        <f>VLOOKUP(C603,'Location Unique Code'!$A$2:$B$113,2,FALSE)</f>
        <v>Colorado Eastern</v>
      </c>
      <c r="G603" s="13" t="s">
        <v>1175</v>
      </c>
      <c r="H603" s="13" t="str">
        <f t="shared" si="31"/>
        <v>Peoples Natural Gas Aquila Inc: COM-Colorado Eastern</v>
      </c>
      <c r="I603" s="25">
        <f>VLOOKUP(H603,SubShare_All!$E$2:$F$698,2,FALSE)</f>
        <v>2.5499316630849998E-2</v>
      </c>
    </row>
    <row r="604" spans="1:9" ht="21.5">
      <c r="A604" s="13" t="s">
        <v>702</v>
      </c>
      <c r="B604" s="13" t="s">
        <v>1825</v>
      </c>
      <c r="C604" s="13" t="s">
        <v>100</v>
      </c>
      <c r="D604" s="13" t="str">
        <f t="shared" si="30"/>
        <v>RES246M - MNBI - IA</v>
      </c>
      <c r="E604" s="13" t="str">
        <f>VLOOKUP([1]Customer!C604,'Location Unique Code'!$A$2:$H$113,8,FALSE)</f>
        <v>IA</v>
      </c>
      <c r="F604" s="13" t="str">
        <f>VLOOKUP(C604,'Location Unique Code'!$A$2:$B$113,2,FALSE)</f>
        <v>Iowa</v>
      </c>
      <c r="G604" s="13" t="s">
        <v>1773</v>
      </c>
      <c r="H604" s="13" t="str">
        <f t="shared" si="31"/>
        <v>Peoples Natural Gas Aquila Inc: RES-Iowa</v>
      </c>
      <c r="I604" s="25">
        <f>VLOOKUP(H604,SubShare_All!$E$2:$F$698,2,FALSE)</f>
        <v>0.15872573206708601</v>
      </c>
    </row>
    <row r="605" spans="1:9" ht="21.5">
      <c r="A605" s="13" t="s">
        <v>702</v>
      </c>
      <c r="B605" s="13" t="s">
        <v>1825</v>
      </c>
      <c r="C605" s="13" t="s">
        <v>101</v>
      </c>
      <c r="D605" s="13" t="str">
        <f t="shared" si="30"/>
        <v>RES246M - MNBI - NE</v>
      </c>
      <c r="E605" s="13" t="str">
        <f>VLOOKUP([1]Customer!C605,'Location Unique Code'!$A$2:$H$113,8,FALSE)</f>
        <v>NE</v>
      </c>
      <c r="F605" s="13" t="str">
        <f>VLOOKUP(C605,'Location Unique Code'!$A$2:$B$113,2,FALSE)</f>
        <v>Nebraska</v>
      </c>
      <c r="G605" s="13" t="s">
        <v>1773</v>
      </c>
      <c r="H605" s="13" t="str">
        <f t="shared" si="31"/>
        <v>Peoples Natural Gas Aquila Inc: RES-Nebraska</v>
      </c>
      <c r="I605" s="25">
        <f>VLOOKUP(H605,SubShare_All!$E$2:$F$698,2,FALSE)</f>
        <v>0.310963637366024</v>
      </c>
    </row>
    <row r="606" spans="1:9" ht="21.5">
      <c r="A606" s="13" t="s">
        <v>702</v>
      </c>
      <c r="B606" s="13" t="s">
        <v>1825</v>
      </c>
      <c r="C606" s="13" t="s">
        <v>18</v>
      </c>
      <c r="D606" s="13" t="str">
        <f t="shared" si="30"/>
        <v>RES246M - SPPN - KS</v>
      </c>
      <c r="E606" s="13" t="str">
        <f>VLOOKUP([1]Customer!C606,'Location Unique Code'!$A$2:$H$113,8,FALSE)</f>
        <v>KS</v>
      </c>
      <c r="F606" s="13" t="str">
        <f>VLOOKUP(C606,'Location Unique Code'!$A$2:$B$113,2,FALSE)</f>
        <v>Kansas</v>
      </c>
      <c r="G606" s="13" t="s">
        <v>1773</v>
      </c>
      <c r="H606" s="13" t="str">
        <f t="shared" si="31"/>
        <v>Peoples Natural Gas Aquila Inc: RES-Kansas</v>
      </c>
      <c r="I606" s="25">
        <f>VLOOKUP(H606,SubShare_All!$E$2:$F$698,2,FALSE)</f>
        <v>0.10226206664323099</v>
      </c>
    </row>
    <row r="607" spans="1:9" ht="21.5">
      <c r="A607" s="13" t="s">
        <v>702</v>
      </c>
      <c r="B607" s="13" t="s">
        <v>1825</v>
      </c>
      <c r="C607" s="13" t="s">
        <v>52</v>
      </c>
      <c r="D607" s="13" t="str">
        <f t="shared" si="30"/>
        <v>RES246M - WECO</v>
      </c>
      <c r="E607" s="13" t="str">
        <f>VLOOKUP([1]Customer!C607,'Location Unique Code'!$A$2:$H$113,8,FALSE)</f>
        <v>CO</v>
      </c>
      <c r="F607" s="13" t="str">
        <f>VLOOKUP(C607,'Location Unique Code'!$A$2:$B$113,2,FALSE)</f>
        <v>Colorado Eastern</v>
      </c>
      <c r="G607" s="13" t="s">
        <v>1773</v>
      </c>
      <c r="H607" s="13" t="str">
        <f t="shared" si="31"/>
        <v>Peoples Natural Gas Aquila Inc: RES-Colorado Eastern</v>
      </c>
      <c r="I607" s="25">
        <f>VLOOKUP(H607,SubShare_All!$E$2:$F$698,2,FALSE)</f>
        <v>4.6575021379633902E-2</v>
      </c>
    </row>
    <row r="608" spans="1:9" ht="21.5">
      <c r="A608" s="13" t="s">
        <v>151</v>
      </c>
      <c r="B608" s="13" t="s">
        <v>1271</v>
      </c>
      <c r="C608" s="13" t="s">
        <v>152</v>
      </c>
      <c r="D608" s="13" t="str">
        <f t="shared" si="30"/>
        <v>COM428M - NOPA - PA</v>
      </c>
      <c r="E608" s="13" t="str">
        <f>VLOOKUP([1]Customer!C608,'Location Unique Code'!$A$2:$H$113,8,FALSE)</f>
        <v>PA</v>
      </c>
      <c r="F608" s="13" t="str">
        <f>VLOOKUP(C608,'Location Unique Code'!$A$2:$B$113,2,FALSE)</f>
        <v>Pennsylvania Southwest</v>
      </c>
      <c r="G608" s="13" t="s">
        <v>1175</v>
      </c>
      <c r="H608" s="13" t="str">
        <f t="shared" si="31"/>
        <v>Peoples Natural Gas Co.: COM-Pennsylvania Southwest</v>
      </c>
      <c r="I608" s="25">
        <f>VLOOKUP(H608,SubShare_All!$E$2:$F$698,2,FALSE)</f>
        <v>8.4936685216796384E-2</v>
      </c>
    </row>
    <row r="609" spans="1:9" ht="21.5">
      <c r="A609" s="13" t="s">
        <v>740</v>
      </c>
      <c r="B609" s="13" t="s">
        <v>1863</v>
      </c>
      <c r="C609" s="13" t="s">
        <v>152</v>
      </c>
      <c r="D609" s="13" t="str">
        <f t="shared" si="30"/>
        <v>RES428M - NOPA - PA</v>
      </c>
      <c r="E609" s="13" t="str">
        <f>VLOOKUP([1]Customer!C609,'Location Unique Code'!$A$2:$H$113,8,FALSE)</f>
        <v>PA</v>
      </c>
      <c r="F609" s="13" t="str">
        <f>VLOOKUP(C609,'Location Unique Code'!$A$2:$B$113,2,FALSE)</f>
        <v>Pennsylvania Southwest</v>
      </c>
      <c r="G609" s="13" t="s">
        <v>1773</v>
      </c>
      <c r="H609" s="13" t="str">
        <f t="shared" si="31"/>
        <v>Peoples Natural Gas Co.: RES-Pennsylvania Southwest</v>
      </c>
      <c r="I609" s="25">
        <f>VLOOKUP(H609,SubShare_All!$E$2:$F$698,2,FALSE)</f>
        <v>0.10033279269698342</v>
      </c>
    </row>
    <row r="610" spans="1:9" ht="21.5">
      <c r="A610" s="13" t="s">
        <v>395</v>
      </c>
      <c r="B610" s="13" t="s">
        <v>1555</v>
      </c>
      <c r="C610" s="13" t="s">
        <v>385</v>
      </c>
      <c r="D610" s="13" t="str">
        <f t="shared" si="30"/>
        <v>EXP007M - JAPAN</v>
      </c>
      <c r="E610" s="13" t="str">
        <f>VLOOKUP([1]Customer!C610,'Location Unique Code'!$A$2:$H$113,8,FALSE)</f>
        <v>JAPAN</v>
      </c>
      <c r="F610" s="13" t="str">
        <f>VLOOKUP(C610,'Location Unique Code'!$A$2:$B$113,2,FALSE)</f>
        <v>Japan</v>
      </c>
      <c r="G610" s="13" t="s">
        <v>1549</v>
      </c>
      <c r="H610" s="13" t="str">
        <f t="shared" si="31"/>
        <v>Petronas LNG Exports-Japan</v>
      </c>
      <c r="I610" s="25" t="e">
        <f>VLOOKUP(H610,SubShare_All!$E$2:$F$698,2,FALSE)</f>
        <v>#N/A</v>
      </c>
    </row>
    <row r="611" spans="1:9" ht="21.5">
      <c r="A611" s="13" t="s">
        <v>154</v>
      </c>
      <c r="B611" s="13" t="s">
        <v>1297</v>
      </c>
      <c r="C611" s="13" t="s">
        <v>149</v>
      </c>
      <c r="D611" s="13" t="str">
        <f t="shared" si="30"/>
        <v>COM432M - PJME - PA</v>
      </c>
      <c r="E611" s="13" t="str">
        <f>VLOOKUP([1]Customer!C611,'Location Unique Code'!$A$2:$H$113,8,FALSE)</f>
        <v>PA</v>
      </c>
      <c r="F611" s="13" t="str">
        <f>VLOOKUP(C611,'Location Unique Code'!$A$2:$B$113,2,FALSE)</f>
        <v>Pennsylvania Eastern</v>
      </c>
      <c r="G611" s="13" t="s">
        <v>1175</v>
      </c>
      <c r="H611" s="13" t="str">
        <f t="shared" si="31"/>
        <v>Philadelphia Gas Works: COM-Pennsylvania Eastern</v>
      </c>
      <c r="I611" s="25">
        <f>VLOOKUP(H611,SubShare_All!$E$2:$F$698,2,FALSE)</f>
        <v>0.19802398807363975</v>
      </c>
    </row>
    <row r="612" spans="1:9" ht="21.5">
      <c r="A612" s="13" t="s">
        <v>742</v>
      </c>
      <c r="B612" s="13" t="s">
        <v>1865</v>
      </c>
      <c r="C612" s="13" t="s">
        <v>149</v>
      </c>
      <c r="D612" s="13" t="str">
        <f t="shared" si="30"/>
        <v>RES432M - PJME - PA</v>
      </c>
      <c r="E612" s="13" t="str">
        <f>VLOOKUP([1]Customer!C612,'Location Unique Code'!$A$2:$H$113,8,FALSE)</f>
        <v>PA</v>
      </c>
      <c r="F612" s="13" t="str">
        <f>VLOOKUP(C612,'Location Unique Code'!$A$2:$B$113,2,FALSE)</f>
        <v>Pennsylvania Eastern</v>
      </c>
      <c r="G612" s="13" t="s">
        <v>1773</v>
      </c>
      <c r="H612" s="13" t="str">
        <f t="shared" si="31"/>
        <v>Philadelphia Gas Works: RES-Pennsylvania Eastern</v>
      </c>
      <c r="I612" s="25">
        <f>VLOOKUP(H612,SubShare_All!$E$2:$F$698,2,FALSE)</f>
        <v>0.24020374924128149</v>
      </c>
    </row>
    <row r="613" spans="1:9" ht="21.5">
      <c r="A613" s="13" t="s">
        <v>155</v>
      </c>
      <c r="B613" s="13" t="s">
        <v>1364</v>
      </c>
      <c r="C613" s="13" t="s">
        <v>156</v>
      </c>
      <c r="D613" s="13" t="str">
        <f t="shared" si="30"/>
        <v>COM434M - VCAR - NC</v>
      </c>
      <c r="E613" s="13" t="str">
        <f>VLOOKUP([1]Customer!C613,'Location Unique Code'!$A$2:$H$113,8,FALSE)</f>
        <v>NC</v>
      </c>
      <c r="F613" s="13" t="str">
        <f>VLOOKUP(C613,'Location Unique Code'!$A$2:$B$113,2,FALSE)</f>
        <v>North Carolina</v>
      </c>
      <c r="G613" s="13" t="s">
        <v>1175</v>
      </c>
      <c r="H613" s="13" t="str">
        <f t="shared" si="31"/>
        <v>Piedmont Natural Gas Co., Inc.: COM-North Carolina</v>
      </c>
      <c r="I613" s="25">
        <f>VLOOKUP(H613,SubShare_All!$E$2:$F$698,2,FALSE)</f>
        <v>0.61993156775454406</v>
      </c>
    </row>
    <row r="614" spans="1:9" ht="21.5">
      <c r="A614" s="13" t="s">
        <v>155</v>
      </c>
      <c r="B614" s="13" t="s">
        <v>1364</v>
      </c>
      <c r="C614" s="13" t="s">
        <v>78</v>
      </c>
      <c r="D614" s="13" t="str">
        <f t="shared" si="30"/>
        <v>COM434M - VCAR - SC</v>
      </c>
      <c r="E614" s="13" t="str">
        <f>VLOOKUP([1]Customer!C614,'Location Unique Code'!$A$2:$H$113,8,FALSE)</f>
        <v>SC</v>
      </c>
      <c r="F614" s="13" t="str">
        <f>VLOOKUP(C614,'Location Unique Code'!$A$2:$B$113,2,FALSE)</f>
        <v>South Carolina</v>
      </c>
      <c r="G614" s="13" t="s">
        <v>1175</v>
      </c>
      <c r="H614" s="13" t="str">
        <f t="shared" si="31"/>
        <v>Piedmont Natural Gas Co., Inc.: COM-South Carolina</v>
      </c>
      <c r="I614" s="25">
        <f>VLOOKUP(H614,SubShare_All!$E$2:$F$698,2,FALSE)</f>
        <v>0.216983594587569</v>
      </c>
    </row>
    <row r="615" spans="1:9" ht="21.5">
      <c r="A615" s="13" t="s">
        <v>743</v>
      </c>
      <c r="B615" s="13" t="s">
        <v>1866</v>
      </c>
      <c r="C615" s="13" t="s">
        <v>156</v>
      </c>
      <c r="D615" s="13" t="str">
        <f t="shared" si="30"/>
        <v>RES434M - VCAR - NC</v>
      </c>
      <c r="E615" s="13" t="str">
        <f>VLOOKUP([1]Customer!C615,'Location Unique Code'!$A$2:$H$113,8,FALSE)</f>
        <v>NC</v>
      </c>
      <c r="F615" s="13" t="str">
        <f>VLOOKUP(C615,'Location Unique Code'!$A$2:$B$113,2,FALSE)</f>
        <v>North Carolina</v>
      </c>
      <c r="G615" s="13" t="s">
        <v>1773</v>
      </c>
      <c r="H615" s="13" t="str">
        <f t="shared" si="31"/>
        <v>Piedmont Natural Gas Co., Inc.: RES-North Carolina</v>
      </c>
      <c r="I615" s="25">
        <f>VLOOKUP(H615,SubShare_All!$E$2:$F$698,2,FALSE)</f>
        <v>0.56485570049884704</v>
      </c>
    </row>
    <row r="616" spans="1:9" ht="21.5">
      <c r="A616" s="13" t="s">
        <v>743</v>
      </c>
      <c r="B616" s="13" t="s">
        <v>1866</v>
      </c>
      <c r="C616" s="13" t="s">
        <v>78</v>
      </c>
      <c r="D616" s="13" t="str">
        <f t="shared" si="30"/>
        <v>RES434M - VCAR - SC</v>
      </c>
      <c r="E616" s="13" t="str">
        <f>VLOOKUP([1]Customer!C616,'Location Unique Code'!$A$2:$H$113,8,FALSE)</f>
        <v>SC</v>
      </c>
      <c r="F616" s="13" t="str">
        <f>VLOOKUP(C616,'Location Unique Code'!$A$2:$B$113,2,FALSE)</f>
        <v>South Carolina</v>
      </c>
      <c r="G616" s="13" t="s">
        <v>1773</v>
      </c>
      <c r="H616" s="13" t="str">
        <f t="shared" si="31"/>
        <v>Piedmont Natural Gas Co., Inc.: RES-South Carolina</v>
      </c>
      <c r="I616" s="25">
        <f>VLOOKUP(H616,SubShare_All!$E$2:$F$698,2,FALSE)</f>
        <v>0.24656874032697901</v>
      </c>
    </row>
    <row r="617" spans="1:9" ht="21.5">
      <c r="A617" s="13" t="s">
        <v>607</v>
      </c>
      <c r="B617" s="13" t="s">
        <v>1733</v>
      </c>
      <c r="C617" s="13" t="s">
        <v>89</v>
      </c>
      <c r="D617" s="13" t="str">
        <f t="shared" si="30"/>
        <v>MK205M - AZNM - NM</v>
      </c>
      <c r="E617" s="13" t="str">
        <f>VLOOKUP([1]Customer!C617,'Location Unique Code'!$A$2:$H$113,8,FALSE)</f>
        <v>NM</v>
      </c>
      <c r="F617" s="13" t="str">
        <f>VLOOKUP(C617,'Location Unique Code'!$A$2:$B$113,2,FALSE)</f>
        <v>New Mexico</v>
      </c>
      <c r="G617" s="13" t="s">
        <v>1540</v>
      </c>
      <c r="H617" s="13" t="str">
        <f t="shared" si="31"/>
        <v>PNM: Gas-fired Gen-New Mexico</v>
      </c>
      <c r="I617" s="25" t="e">
        <f>VLOOKUP(H617,SubShare_All!$E$2:$F$698,2,FALSE)</f>
        <v>#N/A</v>
      </c>
    </row>
    <row r="618" spans="1:9" ht="31.5">
      <c r="A618" s="13" t="s">
        <v>246</v>
      </c>
      <c r="B618" s="13" t="s">
        <v>1267</v>
      </c>
      <c r="C618" s="13" t="s">
        <v>247</v>
      </c>
      <c r="D618" s="13" t="str">
        <f t="shared" si="30"/>
        <v>COMC080M - NNBR - PE</v>
      </c>
      <c r="E618" s="13" t="str">
        <f>VLOOKUP([1]Customer!C618,'Location Unique Code'!$A$2:$H$113,8,FALSE)</f>
        <v>PE</v>
      </c>
      <c r="F618" s="13" t="str">
        <f>VLOOKUP(C618,'Location Unique Code'!$A$2:$B$113,2,FALSE)</f>
        <v>Prince Edward Island</v>
      </c>
      <c r="G618" s="13" t="s">
        <v>1175</v>
      </c>
      <c r="H618" s="13" t="str">
        <f t="shared" si="31"/>
        <v>Prince Edward Island: Other LDC Gas Sales: COM-Prince Edward Island</v>
      </c>
      <c r="I618" s="25">
        <f>VLOOKUP(H618,SubShare_All!$E$2:$F$698,2,FALSE)</f>
        <v>1</v>
      </c>
    </row>
    <row r="619" spans="1:9" ht="31.5">
      <c r="A619" s="13" t="s">
        <v>806</v>
      </c>
      <c r="B619" s="13" t="s">
        <v>1929</v>
      </c>
      <c r="C619" s="13" t="s">
        <v>247</v>
      </c>
      <c r="D619" s="13" t="str">
        <f t="shared" si="30"/>
        <v>RESC080M - NNBR - PE</v>
      </c>
      <c r="E619" s="13" t="str">
        <f>VLOOKUP([1]Customer!C619,'Location Unique Code'!$A$2:$H$113,8,FALSE)</f>
        <v>PE</v>
      </c>
      <c r="F619" s="13" t="str">
        <f>VLOOKUP(C619,'Location Unique Code'!$A$2:$B$113,2,FALSE)</f>
        <v>Prince Edward Island</v>
      </c>
      <c r="G619" s="13" t="s">
        <v>1773</v>
      </c>
      <c r="H619" s="13" t="str">
        <f t="shared" si="31"/>
        <v>Prince Edward Island: Other LDC Gas Sales: RES-Prince Edward Island</v>
      </c>
      <c r="I619" s="25">
        <f>VLOOKUP(H619,SubShare_All!$E$2:$F$698,2,FALSE)</f>
        <v>1</v>
      </c>
    </row>
    <row r="620" spans="1:9" ht="21.5">
      <c r="A620" s="13" t="s">
        <v>160</v>
      </c>
      <c r="B620" s="13" t="s">
        <v>1379</v>
      </c>
      <c r="C620" s="13" t="s">
        <v>52</v>
      </c>
      <c r="D620" s="13" t="str">
        <f t="shared" si="30"/>
        <v>COM448M - WECO</v>
      </c>
      <c r="E620" s="13" t="str">
        <f>VLOOKUP([1]Customer!C620,'Location Unique Code'!$A$2:$H$113,8,FALSE)</f>
        <v>CO</v>
      </c>
      <c r="F620" s="13" t="str">
        <f>VLOOKUP(C620,'Location Unique Code'!$A$2:$B$113,2,FALSE)</f>
        <v>Colorado Eastern</v>
      </c>
      <c r="G620" s="13" t="s">
        <v>1175</v>
      </c>
      <c r="H620" s="13" t="str">
        <f t="shared" si="31"/>
        <v>PSC of Colorado: COM-Colorado Eastern</v>
      </c>
      <c r="I620" s="25">
        <f>VLOOKUP(H620,SubShare_All!$E$2:$F$698,2,FALSE)</f>
        <v>0.53281083297708898</v>
      </c>
    </row>
    <row r="621" spans="1:9" ht="21.5">
      <c r="A621" s="13" t="s">
        <v>160</v>
      </c>
      <c r="B621" s="13" t="s">
        <v>1379</v>
      </c>
      <c r="C621" s="13" t="s">
        <v>161</v>
      </c>
      <c r="D621" s="13" t="str">
        <f t="shared" si="30"/>
        <v>COM448M - WWCO</v>
      </c>
      <c r="E621" s="13" t="str">
        <f>VLOOKUP([1]Customer!C621,'Location Unique Code'!$A$2:$H$113,8,FALSE)</f>
        <v>CO</v>
      </c>
      <c r="F621" s="13" t="str">
        <f>VLOOKUP(C621,'Location Unique Code'!$A$2:$B$113,2,FALSE)</f>
        <v>Colorado Western</v>
      </c>
      <c r="G621" s="13" t="s">
        <v>1175</v>
      </c>
      <c r="H621" s="13" t="str">
        <f t="shared" si="31"/>
        <v>PSC of Colorado: COM-Colorado Western</v>
      </c>
      <c r="I621" s="25">
        <f>VLOOKUP(H621,SubShare_All!$E$2:$F$698,2,FALSE)</f>
        <v>0.100000000000097</v>
      </c>
    </row>
    <row r="622" spans="1:9" ht="21.5">
      <c r="A622" s="13" t="s">
        <v>746</v>
      </c>
      <c r="B622" s="13" t="s">
        <v>1869</v>
      </c>
      <c r="C622" s="13" t="s">
        <v>52</v>
      </c>
      <c r="D622" s="13" t="str">
        <f t="shared" si="30"/>
        <v>RES448M - WECO</v>
      </c>
      <c r="E622" s="13" t="str">
        <f>VLOOKUP([1]Customer!C622,'Location Unique Code'!$A$2:$H$113,8,FALSE)</f>
        <v>CO</v>
      </c>
      <c r="F622" s="13" t="str">
        <f>VLOOKUP(C622,'Location Unique Code'!$A$2:$B$113,2,FALSE)</f>
        <v>Colorado Eastern</v>
      </c>
      <c r="G622" s="13" t="s">
        <v>1773</v>
      </c>
      <c r="H622" s="13" t="str">
        <f t="shared" si="31"/>
        <v>PSC of Colorado: RES-Colorado Eastern</v>
      </c>
      <c r="I622" s="25">
        <f>VLOOKUP(H622,SubShare_All!$E$2:$F$698,2,FALSE)</f>
        <v>0.63111212997664301</v>
      </c>
    </row>
    <row r="623" spans="1:9" ht="21.5">
      <c r="A623" s="13" t="s">
        <v>746</v>
      </c>
      <c r="B623" s="13" t="s">
        <v>1869</v>
      </c>
      <c r="C623" s="13" t="s">
        <v>161</v>
      </c>
      <c r="D623" s="13" t="str">
        <f t="shared" si="30"/>
        <v>RES448M - WWCO</v>
      </c>
      <c r="E623" s="13" t="str">
        <f>VLOOKUP([1]Customer!C623,'Location Unique Code'!$A$2:$H$113,8,FALSE)</f>
        <v>CO</v>
      </c>
      <c r="F623" s="13" t="str">
        <f>VLOOKUP(C623,'Location Unique Code'!$A$2:$B$113,2,FALSE)</f>
        <v>Colorado Western</v>
      </c>
      <c r="G623" s="13" t="s">
        <v>1773</v>
      </c>
      <c r="H623" s="13" t="str">
        <f t="shared" si="31"/>
        <v>PSC of Colorado: RES-Colorado Western</v>
      </c>
      <c r="I623" s="25">
        <f>VLOOKUP(H623,SubShare_All!$E$2:$F$698,2,FALSE)</f>
        <v>9.9999999999924594E-2</v>
      </c>
    </row>
    <row r="624" spans="1:9" ht="21.5">
      <c r="A624" s="13" t="s">
        <v>162</v>
      </c>
      <c r="B624" s="13" t="s">
        <v>1365</v>
      </c>
      <c r="C624" s="13" t="s">
        <v>156</v>
      </c>
      <c r="D624" s="13" t="str">
        <f t="shared" si="30"/>
        <v>COM450M - VCAR - NC</v>
      </c>
      <c r="E624" s="13" t="str">
        <f>VLOOKUP([1]Customer!C624,'Location Unique Code'!$A$2:$H$113,8,FALSE)</f>
        <v>NC</v>
      </c>
      <c r="F624" s="13" t="str">
        <f>VLOOKUP(C624,'Location Unique Code'!$A$2:$B$113,2,FALSE)</f>
        <v>North Carolina</v>
      </c>
      <c r="G624" s="13" t="s">
        <v>1175</v>
      </c>
      <c r="H624" s="13" t="str">
        <f t="shared" si="31"/>
        <v>PSC of North Carolina, Inc.: COM-North Carolina</v>
      </c>
      <c r="I624" s="25">
        <f>VLOOKUP(H624,SubShare_All!$E$2:$F$698,2,FALSE)</f>
        <v>0.27479669341655899</v>
      </c>
    </row>
    <row r="625" spans="1:9" ht="21.5">
      <c r="A625" s="13" t="s">
        <v>747</v>
      </c>
      <c r="B625" s="13" t="s">
        <v>1870</v>
      </c>
      <c r="C625" s="13" t="s">
        <v>156</v>
      </c>
      <c r="D625" s="13" t="str">
        <f t="shared" si="30"/>
        <v>RES450M - VCAR - NC</v>
      </c>
      <c r="E625" s="13" t="str">
        <f>VLOOKUP([1]Customer!C625,'Location Unique Code'!$A$2:$H$113,8,FALSE)</f>
        <v>NC</v>
      </c>
      <c r="F625" s="13" t="str">
        <f>VLOOKUP(C625,'Location Unique Code'!$A$2:$B$113,2,FALSE)</f>
        <v>North Carolina</v>
      </c>
      <c r="G625" s="13" t="s">
        <v>1773</v>
      </c>
      <c r="H625" s="13" t="str">
        <f t="shared" si="31"/>
        <v>PSC of North Carolina, Inc.: RES-North Carolina</v>
      </c>
      <c r="I625" s="25">
        <f>VLOOKUP(H625,SubShare_All!$E$2:$F$698,2,FALSE)</f>
        <v>0.375282443335203</v>
      </c>
    </row>
    <row r="626" spans="1:9" ht="31.5">
      <c r="A626" s="13" t="s">
        <v>163</v>
      </c>
      <c r="B626" s="13" t="s">
        <v>1294</v>
      </c>
      <c r="C626" s="13" t="s">
        <v>70</v>
      </c>
      <c r="D626" s="13" t="str">
        <f t="shared" si="30"/>
        <v>COM452M - PJME - NJ</v>
      </c>
      <c r="E626" s="13" t="str">
        <f>VLOOKUP([1]Customer!C626,'Location Unique Code'!$A$2:$H$113,8,FALSE)</f>
        <v>NJ</v>
      </c>
      <c r="F626" s="13" t="str">
        <f>VLOOKUP(C626,'Location Unique Code'!$A$2:$B$113,2,FALSE)</f>
        <v>New Jersey</v>
      </c>
      <c r="G626" s="13" t="s">
        <v>1175</v>
      </c>
      <c r="H626" s="13" t="str">
        <f t="shared" si="31"/>
        <v>Public Service Electric and Gas Company: COM-New Jersey</v>
      </c>
      <c r="I626" s="25">
        <f>VLOOKUP(H626,SubShare_All!$E$2:$F$698,2,FALSE)</f>
        <v>0.74973258892283101</v>
      </c>
    </row>
    <row r="627" spans="1:9" ht="31.5">
      <c r="A627" s="13" t="s">
        <v>748</v>
      </c>
      <c r="B627" s="13" t="s">
        <v>1871</v>
      </c>
      <c r="C627" s="13" t="s">
        <v>70</v>
      </c>
      <c r="D627" s="13" t="str">
        <f t="shared" si="30"/>
        <v>RES452M - PJME - NJ</v>
      </c>
      <c r="E627" s="13" t="str">
        <f>VLOOKUP([1]Customer!C627,'Location Unique Code'!$A$2:$H$113,8,FALSE)</f>
        <v>NJ</v>
      </c>
      <c r="F627" s="13" t="str">
        <f>VLOOKUP(C627,'Location Unique Code'!$A$2:$B$113,2,FALSE)</f>
        <v>New Jersey</v>
      </c>
      <c r="G627" s="13" t="s">
        <v>1773</v>
      </c>
      <c r="H627" s="13" t="str">
        <f t="shared" si="31"/>
        <v>Public Service Electric and Gas Company: RES-New Jersey</v>
      </c>
      <c r="I627" s="25">
        <f>VLOOKUP(H627,SubShare_All!$E$2:$F$698,2,FALSE)</f>
        <v>0.61823785590685099</v>
      </c>
    </row>
    <row r="628" spans="1:9" ht="21.5">
      <c r="A628" s="13" t="s">
        <v>191</v>
      </c>
      <c r="B628" s="13" t="s">
        <v>1287</v>
      </c>
      <c r="C628" s="13" t="s">
        <v>30</v>
      </c>
      <c r="D628" s="13" t="str">
        <f t="shared" si="30"/>
        <v>COM556M - PCNW - WA</v>
      </c>
      <c r="E628" s="13" t="str">
        <f>VLOOKUP([1]Customer!C628,'Location Unique Code'!$A$2:$H$113,8,FALSE)</f>
        <v>WA</v>
      </c>
      <c r="F628" s="13" t="str">
        <f>VLOOKUP(C628,'Location Unique Code'!$A$2:$B$113,2,FALSE)</f>
        <v>Washington Western</v>
      </c>
      <c r="G628" s="13" t="s">
        <v>1175</v>
      </c>
      <c r="H628" s="13" t="str">
        <f t="shared" si="31"/>
        <v>Puget Sound Energy, Inc.: COM-Washington Western</v>
      </c>
      <c r="I628" s="25">
        <f>VLOOKUP(H628,SubShare_All!$E$2:$F$698,2,FALSE)</f>
        <v>0.62163780000000002</v>
      </c>
    </row>
    <row r="629" spans="1:9" ht="21.5">
      <c r="A629" s="13" t="s">
        <v>770</v>
      </c>
      <c r="B629" s="13" t="s">
        <v>1893</v>
      </c>
      <c r="C629" s="13" t="s">
        <v>30</v>
      </c>
      <c r="D629" s="13" t="str">
        <f t="shared" si="30"/>
        <v>RES556M - PCNW - WA</v>
      </c>
      <c r="E629" s="13" t="str">
        <f>VLOOKUP([1]Customer!C629,'Location Unique Code'!$A$2:$H$113,8,FALSE)</f>
        <v>WA</v>
      </c>
      <c r="F629" s="13" t="str">
        <f>VLOOKUP(C629,'Location Unique Code'!$A$2:$B$113,2,FALSE)</f>
        <v>Washington Western</v>
      </c>
      <c r="G629" s="13" t="s">
        <v>1773</v>
      </c>
      <c r="H629" s="13" t="str">
        <f t="shared" si="31"/>
        <v>Puget Sound Energy, Inc.: RES-Washington Western</v>
      </c>
      <c r="I629" s="25">
        <f>VLOOKUP(H629,SubShare_All!$E$2:$F$698,2,FALSE)</f>
        <v>0.67427727130654302</v>
      </c>
    </row>
    <row r="630" spans="1:9" ht="31.5">
      <c r="A630" s="13" t="s">
        <v>581</v>
      </c>
      <c r="B630" s="13" t="s">
        <v>1707</v>
      </c>
      <c r="C630" s="13" t="s">
        <v>249</v>
      </c>
      <c r="D630" s="13" t="str">
        <f t="shared" si="30"/>
        <v>MK132M - HYQB</v>
      </c>
      <c r="E630" s="13" t="str">
        <f>VLOOKUP([1]Customer!C630,'Location Unique Code'!$A$2:$H$113,8,FALSE)</f>
        <v>QB</v>
      </c>
      <c r="F630" s="13" t="str">
        <f>VLOOKUP(C630,'Location Unique Code'!$A$2:$B$113,2,FALSE)</f>
        <v>Quebec</v>
      </c>
      <c r="G630" s="13" t="s">
        <v>1540</v>
      </c>
      <c r="H630" s="13" t="str">
        <f t="shared" si="31"/>
        <v>Quebec, Hydro Quebec: Gas-fired Gen-Quebec</v>
      </c>
      <c r="I630" s="25" t="e">
        <f>VLOOKUP(H630,SubShare_All!$E$2:$F$698,2,FALSE)</f>
        <v>#N/A</v>
      </c>
    </row>
    <row r="631" spans="1:9" ht="21.5">
      <c r="A631" s="13" t="s">
        <v>460</v>
      </c>
      <c r="B631" s="13" t="s">
        <v>1597</v>
      </c>
      <c r="C631" s="13" t="s">
        <v>249</v>
      </c>
      <c r="D631" s="13" t="str">
        <f t="shared" si="30"/>
        <v>IND082M - HYQB</v>
      </c>
      <c r="E631" s="13" t="str">
        <f>VLOOKUP([1]Customer!C631,'Location Unique Code'!$A$2:$H$113,8,FALSE)</f>
        <v>QB</v>
      </c>
      <c r="F631" s="13" t="str">
        <f>VLOOKUP(C631,'Location Unique Code'!$A$2:$B$113,2,FALSE)</f>
        <v>Quebec</v>
      </c>
      <c r="G631" s="13" t="s">
        <v>1558</v>
      </c>
      <c r="H631" s="13" t="str">
        <f t="shared" si="31"/>
        <v>Quebec: Ind Gas Mkt-Quebec</v>
      </c>
      <c r="I631" s="25">
        <f>VLOOKUP(H631,SubShare_All!$E$2:$F$698,2,FALSE)</f>
        <v>1</v>
      </c>
    </row>
    <row r="632" spans="1:9" ht="21.5">
      <c r="A632" s="13" t="s">
        <v>248</v>
      </c>
      <c r="B632" s="13" t="s">
        <v>1200</v>
      </c>
      <c r="C632" s="13" t="s">
        <v>249</v>
      </c>
      <c r="D632" s="13" t="str">
        <f t="shared" si="30"/>
        <v>COMC082M - HYQB</v>
      </c>
      <c r="E632" s="13" t="str">
        <f>VLOOKUP([1]Customer!C632,'Location Unique Code'!$A$2:$H$113,8,FALSE)</f>
        <v>QB</v>
      </c>
      <c r="F632" s="13" t="str">
        <f>VLOOKUP(C632,'Location Unique Code'!$A$2:$B$113,2,FALSE)</f>
        <v>Quebec</v>
      </c>
      <c r="G632" s="13" t="s">
        <v>1175</v>
      </c>
      <c r="H632" s="13" t="str">
        <f t="shared" si="31"/>
        <v>Quebec: Other LDC Gas Sales: COM-Quebec</v>
      </c>
      <c r="I632" s="25">
        <f>VLOOKUP(H632,SubShare_All!$E$2:$F$698,2,FALSE)</f>
        <v>1</v>
      </c>
    </row>
    <row r="633" spans="1:9" ht="21.5">
      <c r="A633" s="13" t="s">
        <v>807</v>
      </c>
      <c r="B633" s="13" t="s">
        <v>1930</v>
      </c>
      <c r="C633" s="13" t="s">
        <v>249</v>
      </c>
      <c r="D633" s="13" t="str">
        <f t="shared" si="30"/>
        <v>RESC082M - HYQB</v>
      </c>
      <c r="E633" s="13" t="str">
        <f>VLOOKUP([1]Customer!C633,'Location Unique Code'!$A$2:$H$113,8,FALSE)</f>
        <v>QB</v>
      </c>
      <c r="F633" s="13" t="str">
        <f>VLOOKUP(C633,'Location Unique Code'!$A$2:$B$113,2,FALSE)</f>
        <v>Quebec</v>
      </c>
      <c r="G633" s="13" t="s">
        <v>1773</v>
      </c>
      <c r="H633" s="13" t="str">
        <f t="shared" si="31"/>
        <v>Quebec: Other LDC Gas Sales: RES-Quebec</v>
      </c>
      <c r="I633" s="25">
        <f>VLOOKUP(H633,SubShare_All!$E$2:$F$698,2,FALSE)</f>
        <v>1</v>
      </c>
    </row>
    <row r="634" spans="1:9" ht="21.5">
      <c r="A634" s="13" t="s">
        <v>131</v>
      </c>
      <c r="B634" s="13" t="s">
        <v>1326</v>
      </c>
      <c r="C634" s="13" t="s">
        <v>98</v>
      </c>
      <c r="D634" s="13" t="str">
        <f t="shared" si="30"/>
        <v>COM332M - SOID - ID</v>
      </c>
      <c r="E634" s="13" t="str">
        <f>VLOOKUP([1]Customer!C634,'Location Unique Code'!$A$2:$H$113,8,FALSE)</f>
        <v>ID</v>
      </c>
      <c r="F634" s="13" t="str">
        <f>VLOOKUP(C634,'Location Unique Code'!$A$2:$B$113,2,FALSE)</f>
        <v>Idaho Southern</v>
      </c>
      <c r="G634" s="13" t="s">
        <v>1175</v>
      </c>
      <c r="H634" s="13" t="str">
        <f t="shared" si="31"/>
        <v>Questar Gas Co.: COM-Idaho Southern</v>
      </c>
      <c r="I634" s="25">
        <f>VLOOKUP(H634,SubShare_All!$E$2:$F$698,2,FALSE)</f>
        <v>5.3263135094036001E-3</v>
      </c>
    </row>
    <row r="635" spans="1:9" ht="21.5">
      <c r="A635" s="13" t="s">
        <v>131</v>
      </c>
      <c r="B635" s="13" t="s">
        <v>1326</v>
      </c>
      <c r="C635" s="13" t="s">
        <v>132</v>
      </c>
      <c r="D635" s="13" t="str">
        <f t="shared" si="30"/>
        <v>COM332M - WUTA</v>
      </c>
      <c r="E635" s="13" t="str">
        <f>VLOOKUP([1]Customer!C635,'Location Unique Code'!$A$2:$H$113,8,FALSE)</f>
        <v>UT</v>
      </c>
      <c r="F635" s="13" t="str">
        <f>VLOOKUP(C635,'Location Unique Code'!$A$2:$B$113,2,FALSE)</f>
        <v>Utah</v>
      </c>
      <c r="G635" s="13" t="s">
        <v>1175</v>
      </c>
      <c r="H635" s="13" t="str">
        <f t="shared" si="31"/>
        <v>Questar Gas Co.: COM-Utah</v>
      </c>
      <c r="I635" s="25">
        <f>VLOOKUP(H635,SubShare_All!$E$2:$F$698,2,FALSE)</f>
        <v>1</v>
      </c>
    </row>
    <row r="636" spans="1:9" ht="21.5">
      <c r="A636" s="13" t="s">
        <v>131</v>
      </c>
      <c r="B636" s="13" t="s">
        <v>1326</v>
      </c>
      <c r="C636" s="13" t="s">
        <v>41</v>
      </c>
      <c r="D636" s="13" t="str">
        <f t="shared" si="30"/>
        <v>COM332M - WWYM</v>
      </c>
      <c r="E636" s="13" t="str">
        <f>VLOOKUP([1]Customer!C636,'Location Unique Code'!$A$2:$H$113,8,FALSE)</f>
        <v>WY</v>
      </c>
      <c r="F636" s="13" t="str">
        <f>VLOOKUP(C636,'Location Unique Code'!$A$2:$B$113,2,FALSE)</f>
        <v>Wyoming</v>
      </c>
      <c r="G636" s="13" t="s">
        <v>1175</v>
      </c>
      <c r="H636" s="13" t="str">
        <f t="shared" si="31"/>
        <v>Questar Gas Co.: COM-Wyoming</v>
      </c>
      <c r="I636" s="25">
        <f>VLOOKUP(H636,SubShare_All!$E$2:$F$698,2,FALSE)</f>
        <v>0.166923375784158</v>
      </c>
    </row>
    <row r="637" spans="1:9" ht="21.5">
      <c r="A637" s="13" t="s">
        <v>724</v>
      </c>
      <c r="B637" s="13" t="s">
        <v>1847</v>
      </c>
      <c r="C637" s="13" t="s">
        <v>98</v>
      </c>
      <c r="D637" s="13" t="str">
        <f t="shared" si="30"/>
        <v>RES332M - SOID - ID</v>
      </c>
      <c r="E637" s="13" t="str">
        <f>VLOOKUP([1]Customer!C637,'Location Unique Code'!$A$2:$H$113,8,FALSE)</f>
        <v>ID</v>
      </c>
      <c r="F637" s="13" t="str">
        <f>VLOOKUP(C637,'Location Unique Code'!$A$2:$B$113,2,FALSE)</f>
        <v>Idaho Southern</v>
      </c>
      <c r="G637" s="13" t="s">
        <v>1773</v>
      </c>
      <c r="H637" s="13" t="str">
        <f t="shared" si="31"/>
        <v>Questar Gas Co.: RES-Idaho Southern</v>
      </c>
      <c r="I637" s="25">
        <f>VLOOKUP(H637,SubShare_All!$E$2:$F$698,2,FALSE)</f>
        <v>4.8437307421469603E-3</v>
      </c>
    </row>
    <row r="638" spans="1:9" ht="21.5">
      <c r="A638" s="13" t="s">
        <v>724</v>
      </c>
      <c r="B638" s="13" t="s">
        <v>1847</v>
      </c>
      <c r="C638" s="13" t="s">
        <v>132</v>
      </c>
      <c r="D638" s="13" t="str">
        <f t="shared" si="30"/>
        <v>RES332M - WUTA</v>
      </c>
      <c r="E638" s="13" t="str">
        <f>VLOOKUP([1]Customer!C638,'Location Unique Code'!$A$2:$H$113,8,FALSE)</f>
        <v>UT</v>
      </c>
      <c r="F638" s="13" t="str">
        <f>VLOOKUP(C638,'Location Unique Code'!$A$2:$B$113,2,FALSE)</f>
        <v>Utah</v>
      </c>
      <c r="G638" s="13" t="s">
        <v>1773</v>
      </c>
      <c r="H638" s="13" t="str">
        <f t="shared" si="31"/>
        <v>Questar Gas Co.: RES-Utah</v>
      </c>
      <c r="I638" s="25">
        <f>VLOOKUP(H638,SubShare_All!$E$2:$F$698,2,FALSE)</f>
        <v>1</v>
      </c>
    </row>
    <row r="639" spans="1:9" ht="21.5">
      <c r="A639" s="13" t="s">
        <v>724</v>
      </c>
      <c r="B639" s="13" t="s">
        <v>1847</v>
      </c>
      <c r="C639" s="13" t="s">
        <v>41</v>
      </c>
      <c r="D639" s="13" t="str">
        <f t="shared" si="30"/>
        <v>RES332M - WWYM</v>
      </c>
      <c r="E639" s="13" t="str">
        <f>VLOOKUP([1]Customer!C639,'Location Unique Code'!$A$2:$H$113,8,FALSE)</f>
        <v>WY</v>
      </c>
      <c r="F639" s="13" t="str">
        <f>VLOOKUP(C639,'Location Unique Code'!$A$2:$B$113,2,FALSE)</f>
        <v>Wyoming</v>
      </c>
      <c r="G639" s="13" t="s">
        <v>1773</v>
      </c>
      <c r="H639" s="13" t="str">
        <f t="shared" si="31"/>
        <v>Questar Gas Co.: RES-Wyoming</v>
      </c>
      <c r="I639" s="25">
        <f>VLOOKUP(H639,SubShare_All!$E$2:$F$698,2,FALSE)</f>
        <v>0.168238527885127</v>
      </c>
    </row>
    <row r="640" spans="1:9" ht="21.5">
      <c r="A640" s="13" t="s">
        <v>579</v>
      </c>
      <c r="B640" s="13" t="s">
        <v>1705</v>
      </c>
      <c r="C640" s="13" t="s">
        <v>159</v>
      </c>
      <c r="D640" s="13" t="str">
        <f t="shared" si="30"/>
        <v>MK127M - NENE - RI</v>
      </c>
      <c r="E640" s="13" t="str">
        <f>VLOOKUP([1]Customer!C640,'Location Unique Code'!$A$2:$H$113,8,FALSE)</f>
        <v>RI</v>
      </c>
      <c r="F640" s="13" t="str">
        <f>VLOOKUP(C640,'Location Unique Code'!$A$2:$B$113,2,FALSE)</f>
        <v>Rhode Island</v>
      </c>
      <c r="G640" s="13" t="s">
        <v>1540</v>
      </c>
      <c r="H640" s="13" t="str">
        <f t="shared" si="31"/>
        <v>Rhode Island: Gas-fired Gen-Rhode Island</v>
      </c>
      <c r="I640" s="25" t="e">
        <f>VLOOKUP(H640,SubShare_All!$E$2:$F$698,2,FALSE)</f>
        <v>#N/A</v>
      </c>
    </row>
    <row r="641" spans="1:9" ht="21.5">
      <c r="A641" s="13" t="s">
        <v>461</v>
      </c>
      <c r="B641" s="13" t="s">
        <v>1598</v>
      </c>
      <c r="C641" s="13" t="s">
        <v>159</v>
      </c>
      <c r="D641" s="13" t="str">
        <f t="shared" si="30"/>
        <v>IND083M - NENE - RI</v>
      </c>
      <c r="E641" s="13" t="str">
        <f>VLOOKUP([1]Customer!C641,'Location Unique Code'!$A$2:$H$113,8,FALSE)</f>
        <v>RI</v>
      </c>
      <c r="F641" s="13" t="str">
        <f>VLOOKUP(C641,'Location Unique Code'!$A$2:$B$113,2,FALSE)</f>
        <v>Rhode Island</v>
      </c>
      <c r="G641" s="13" t="s">
        <v>1558</v>
      </c>
      <c r="H641" s="13" t="str">
        <f t="shared" si="31"/>
        <v>Rhode Island: Ind Gas Mkt-Rhode Island</v>
      </c>
      <c r="I641" s="25">
        <f>VLOOKUP(H641,SubShare_All!$E$2:$F$698,2,FALSE)</f>
        <v>1</v>
      </c>
    </row>
    <row r="642" spans="1:9" ht="21.5">
      <c r="A642" s="13" t="s">
        <v>903</v>
      </c>
      <c r="B642" s="13" t="s">
        <v>1122</v>
      </c>
      <c r="C642" s="13" t="s">
        <v>159</v>
      </c>
      <c r="D642" s="13" t="str">
        <f t="shared" si="30"/>
        <v>VEH083M - NENE - RI</v>
      </c>
      <c r="E642" s="13" t="str">
        <f>VLOOKUP([1]Customer!C642,'Location Unique Code'!$A$2:$H$113,8,FALSE)</f>
        <v>RI</v>
      </c>
      <c r="F642" s="13" t="str">
        <f>VLOOKUP(C642,'Location Unique Code'!$A$2:$B$113,2,FALSE)</f>
        <v>Rhode Island</v>
      </c>
      <c r="G642" s="13" t="s">
        <v>961</v>
      </c>
      <c r="H642" s="13" t="str">
        <f t="shared" si="31"/>
        <v>Rhode Island: veh Gas Mkt-Rhode Island</v>
      </c>
      <c r="I642" s="25">
        <f>VLOOKUP(H642,SubShare_All!$E$2:$F$698,2,FALSE)</f>
        <v>1</v>
      </c>
    </row>
    <row r="643" spans="1:9" ht="31.5">
      <c r="A643" s="13" t="s">
        <v>164</v>
      </c>
      <c r="B643" s="13" t="s">
        <v>1372</v>
      </c>
      <c r="C643" s="13" t="s">
        <v>32</v>
      </c>
      <c r="D643" s="13" t="str">
        <f t="shared" ref="D643:D706" si="32">CONCATENATE(A643,C643)</f>
        <v>COM454M - VCAR - VA</v>
      </c>
      <c r="E643" s="13" t="str">
        <f>VLOOKUP([1]Customer!C643,'Location Unique Code'!$A$2:$H$113,8,FALSE)</f>
        <v>VA</v>
      </c>
      <c r="F643" s="13" t="str">
        <f>VLOOKUP(C643,'Location Unique Code'!$A$2:$B$113,2,FALSE)</f>
        <v>Virginia</v>
      </c>
      <c r="G643" s="13" t="s">
        <v>1175</v>
      </c>
      <c r="H643" s="13" t="str">
        <f t="shared" ref="H643:H706" si="33">CONCATENATE(B643,"-",F643)</f>
        <v>Richmond Dept. of Public Utilities: COM-Virginia</v>
      </c>
      <c r="I643" s="25">
        <f>VLOOKUP(H643,SubShare_All!$E$2:$F$698,2,FALSE)</f>
        <v>8.8200110687332106E-2</v>
      </c>
    </row>
    <row r="644" spans="1:9" ht="21.5">
      <c r="A644" s="13" t="s">
        <v>749</v>
      </c>
      <c r="B644" s="13" t="s">
        <v>1872</v>
      </c>
      <c r="C644" s="13" t="s">
        <v>32</v>
      </c>
      <c r="D644" s="13" t="str">
        <f t="shared" si="32"/>
        <v>RES454M - VCAR - VA</v>
      </c>
      <c r="E644" s="13" t="str">
        <f>VLOOKUP([1]Customer!C644,'Location Unique Code'!$A$2:$H$113,8,FALSE)</f>
        <v>VA</v>
      </c>
      <c r="F644" s="13" t="str">
        <f>VLOOKUP(C644,'Location Unique Code'!$A$2:$B$113,2,FALSE)</f>
        <v>Virginia</v>
      </c>
      <c r="G644" s="13" t="s">
        <v>1773</v>
      </c>
      <c r="H644" s="13" t="str">
        <f t="shared" si="33"/>
        <v>Richmond Dept. of Public Utilities: RES-Virginia</v>
      </c>
      <c r="I644" s="25">
        <f>VLOOKUP(H644,SubShare_All!$E$2:$F$698,2,FALSE)</f>
        <v>8.3363332827704306E-2</v>
      </c>
    </row>
    <row r="645" spans="1:9" ht="21.5">
      <c r="A645" s="13" t="s">
        <v>165</v>
      </c>
      <c r="B645" s="13" t="s">
        <v>1373</v>
      </c>
      <c r="C645" s="13" t="s">
        <v>32</v>
      </c>
      <c r="D645" s="13" t="str">
        <f t="shared" si="32"/>
        <v>COM458M - VCAR - VA</v>
      </c>
      <c r="E645" s="13" t="str">
        <f>VLOOKUP([1]Customer!C645,'Location Unique Code'!$A$2:$H$113,8,FALSE)</f>
        <v>VA</v>
      </c>
      <c r="F645" s="13" t="str">
        <f>VLOOKUP(C645,'Location Unique Code'!$A$2:$B$113,2,FALSE)</f>
        <v>Virginia</v>
      </c>
      <c r="G645" s="13" t="s">
        <v>1175</v>
      </c>
      <c r="H645" s="13" t="str">
        <f t="shared" si="33"/>
        <v>Roanoke Gas Co.: COM-Virginia</v>
      </c>
      <c r="I645" s="25">
        <f>VLOOKUP(H645,SubShare_All!$E$2:$F$698,2,FALSE)</f>
        <v>4.3460895982326997E-2</v>
      </c>
    </row>
    <row r="646" spans="1:9" ht="21.5">
      <c r="A646" s="13" t="s">
        <v>750</v>
      </c>
      <c r="B646" s="13" t="s">
        <v>1873</v>
      </c>
      <c r="C646" s="13" t="s">
        <v>32</v>
      </c>
      <c r="D646" s="13" t="str">
        <f t="shared" si="32"/>
        <v>RES458M - VCAR - VA</v>
      </c>
      <c r="E646" s="13" t="str">
        <f>VLOOKUP([1]Customer!C646,'Location Unique Code'!$A$2:$H$113,8,FALSE)</f>
        <v>VA</v>
      </c>
      <c r="F646" s="13" t="str">
        <f>VLOOKUP(C646,'Location Unique Code'!$A$2:$B$113,2,FALSE)</f>
        <v>Virginia</v>
      </c>
      <c r="G646" s="13" t="s">
        <v>1773</v>
      </c>
      <c r="H646" s="13" t="str">
        <f t="shared" si="33"/>
        <v>Roanoke Gas Co.: RES-Virginia</v>
      </c>
      <c r="I646" s="25">
        <f>VLOOKUP(H646,SubShare_All!$E$2:$F$698,2,FALSE)</f>
        <v>4.7243537101838901E-2</v>
      </c>
    </row>
    <row r="647" spans="1:9" ht="21.5">
      <c r="A647" s="13" t="s">
        <v>389</v>
      </c>
      <c r="B647" s="13" t="s">
        <v>1552</v>
      </c>
      <c r="C647" s="13" t="s">
        <v>1527</v>
      </c>
      <c r="D647" s="13" t="str">
        <f t="shared" si="32"/>
        <v>EXP004M - UK</v>
      </c>
      <c r="E647" s="13" t="str">
        <f>VLOOKUP([1]Customer!C647,'Location Unique Code'!$A$2:$H$113,8,FALSE)</f>
        <v>UK</v>
      </c>
      <c r="F647" s="13" t="str">
        <f>VLOOKUP(C647,'Location Unique Code'!$A$2:$B$113,2,FALSE)</f>
        <v>UK</v>
      </c>
      <c r="G647" s="13" t="s">
        <v>1549</v>
      </c>
      <c r="H647" s="13" t="str">
        <f t="shared" si="33"/>
        <v>Sabine Pass  LNG Exports-UK</v>
      </c>
      <c r="I647" s="25" t="e">
        <f>VLOOKUP(H647,SubShare_All!$E$2:$F$698,2,FALSE)</f>
        <v>#N/A</v>
      </c>
    </row>
    <row r="648" spans="1:9" ht="21.5">
      <c r="A648" s="13" t="s">
        <v>166</v>
      </c>
      <c r="B648" s="13" t="s">
        <v>1312</v>
      </c>
      <c r="C648" s="13" t="s">
        <v>167</v>
      </c>
      <c r="D648" s="13" t="str">
        <f t="shared" si="32"/>
        <v>COM464M - SCSN</v>
      </c>
      <c r="E648" s="13" t="str">
        <f>VLOOKUP([1]Customer!C648,'Location Unique Code'!$A$2:$H$113,8,FALSE)</f>
        <v>CA</v>
      </c>
      <c r="F648" s="13" t="str">
        <f>VLOOKUP(C648,'Location Unique Code'!$A$2:$B$113,2,FALSE)</f>
        <v>California Southern</v>
      </c>
      <c r="G648" s="13" t="s">
        <v>1175</v>
      </c>
      <c r="H648" s="13" t="str">
        <f t="shared" si="33"/>
        <v>San Diego Gas &amp; Electric Co.: COM-California Southern</v>
      </c>
      <c r="I648" s="25">
        <f>VLOOKUP(H648,SubShare_All!$E$2:$F$698,2,FALSE)</f>
        <v>6.4746568062171606E-2</v>
      </c>
    </row>
    <row r="649" spans="1:9" ht="21.5">
      <c r="A649" s="13" t="s">
        <v>751</v>
      </c>
      <c r="B649" s="13" t="s">
        <v>1874</v>
      </c>
      <c r="C649" s="13" t="s">
        <v>167</v>
      </c>
      <c r="D649" s="13" t="str">
        <f t="shared" si="32"/>
        <v>RES464M - SCSN</v>
      </c>
      <c r="E649" s="13" t="str">
        <f>VLOOKUP([1]Customer!C649,'Location Unique Code'!$A$2:$H$113,8,FALSE)</f>
        <v>CA</v>
      </c>
      <c r="F649" s="13" t="str">
        <f>VLOOKUP(C649,'Location Unique Code'!$A$2:$B$113,2,FALSE)</f>
        <v>California Southern</v>
      </c>
      <c r="G649" s="13" t="s">
        <v>1773</v>
      </c>
      <c r="H649" s="13" t="str">
        <f t="shared" si="33"/>
        <v>San Diego Gas &amp; Electric Co.: RES-California Southern</v>
      </c>
      <c r="I649" s="25">
        <f>VLOOKUP(H649,SubShare_All!$E$2:$F$698,2,FALSE)</f>
        <v>5.7756973590099583E-2</v>
      </c>
    </row>
    <row r="650" spans="1:9" ht="31.5">
      <c r="A650" s="13" t="s">
        <v>565</v>
      </c>
      <c r="B650" s="13" t="s">
        <v>1689</v>
      </c>
      <c r="C650" s="13" t="s">
        <v>240</v>
      </c>
      <c r="D650" s="13" t="str">
        <f t="shared" si="32"/>
        <v>MK096M - MSASA</v>
      </c>
      <c r="E650" s="13" t="str">
        <f>VLOOKUP([1]Customer!C650,'Location Unique Code'!$A$2:$H$113,8,FALSE)</f>
        <v>SK</v>
      </c>
      <c r="F650" s="13" t="str">
        <f>VLOOKUP(C650,'Location Unique Code'!$A$2:$B$113,2,FALSE)</f>
        <v>Saskatchewan (A)</v>
      </c>
      <c r="G650" s="13" t="s">
        <v>1540</v>
      </c>
      <c r="H650" s="13" t="str">
        <f t="shared" si="33"/>
        <v>Saskatchewan Power: Gas-fired Gen-Saskatchewan (A)</v>
      </c>
      <c r="I650" s="25" t="e">
        <f>VLOOKUP(H650,SubShare_All!$E$2:$F$698,2,FALSE)</f>
        <v>#N/A</v>
      </c>
    </row>
    <row r="651" spans="1:9" ht="21.5">
      <c r="A651" s="13" t="s">
        <v>647</v>
      </c>
      <c r="B651" s="13" t="s">
        <v>1771</v>
      </c>
      <c r="C651" s="13" t="s">
        <v>648</v>
      </c>
      <c r="D651" s="13" t="str">
        <f t="shared" si="32"/>
        <v>OIL002M - MSASB</v>
      </c>
      <c r="E651" s="13" t="str">
        <f>VLOOKUP([1]Customer!C651,'Location Unique Code'!$A$2:$H$113,8,FALSE)</f>
        <v>SK</v>
      </c>
      <c r="F651" s="13" t="str">
        <f>VLOOKUP(C651,'Location Unique Code'!$A$2:$B$113,2,FALSE)</f>
        <v>Saskatchewan (B)</v>
      </c>
      <c r="G651" s="13" t="s">
        <v>1558</v>
      </c>
      <c r="H651" s="13" t="str">
        <f t="shared" si="33"/>
        <v>Saskatchewan Upgrader-Saskatchewan (B)</v>
      </c>
      <c r="I651" s="25">
        <f>VLOOKUP(H651,SubShare_All!$E$2:$F$698,2,FALSE)</f>
        <v>0.7</v>
      </c>
    </row>
    <row r="652" spans="1:9" ht="21.5">
      <c r="A652" s="13" t="s">
        <v>448</v>
      </c>
      <c r="B652" s="13" t="s">
        <v>1585</v>
      </c>
      <c r="C652" s="13" t="s">
        <v>240</v>
      </c>
      <c r="D652" s="13" t="str">
        <f t="shared" si="32"/>
        <v>IND056M - MSASA</v>
      </c>
      <c r="E652" s="13" t="str">
        <f>VLOOKUP([1]Customer!C652,'Location Unique Code'!$A$2:$H$113,8,FALSE)</f>
        <v>SK</v>
      </c>
      <c r="F652" s="13" t="str">
        <f>VLOOKUP(C652,'Location Unique Code'!$A$2:$B$113,2,FALSE)</f>
        <v>Saskatchewan (A)</v>
      </c>
      <c r="G652" s="13" t="s">
        <v>1558</v>
      </c>
      <c r="H652" s="13" t="str">
        <f t="shared" si="33"/>
        <v>Saskatchewan: Ind Gas Mkt-Saskatchewan (A)</v>
      </c>
      <c r="I652" s="25">
        <f>VLOOKUP(H652,SubShare_All!$E$2:$F$698,2,FALSE)</f>
        <v>0.3</v>
      </c>
    </row>
    <row r="653" spans="1:9" ht="31.5">
      <c r="A653" s="13" t="s">
        <v>239</v>
      </c>
      <c r="B653" s="13" t="s">
        <v>1240</v>
      </c>
      <c r="C653" s="13" t="s">
        <v>240</v>
      </c>
      <c r="D653" s="13" t="str">
        <f t="shared" si="32"/>
        <v>COMC056M - MSASA</v>
      </c>
      <c r="E653" s="13" t="str">
        <f>VLOOKUP([1]Customer!C653,'Location Unique Code'!$A$2:$H$113,8,FALSE)</f>
        <v>SK</v>
      </c>
      <c r="F653" s="13" t="str">
        <f>VLOOKUP(C653,'Location Unique Code'!$A$2:$B$113,2,FALSE)</f>
        <v>Saskatchewan (A)</v>
      </c>
      <c r="G653" s="13" t="s">
        <v>1175</v>
      </c>
      <c r="H653" s="13" t="str">
        <f t="shared" si="33"/>
        <v>Saskatchewan: Other LDC Gas Sales: COM-Saskatchewan (A)</v>
      </c>
      <c r="I653" s="25">
        <f>VLOOKUP(H653,SubShare_All!$E$2:$F$698,2,FALSE)</f>
        <v>1</v>
      </c>
    </row>
    <row r="654" spans="1:9" ht="31.5">
      <c r="A654" s="13" t="s">
        <v>802</v>
      </c>
      <c r="B654" s="13" t="s">
        <v>1925</v>
      </c>
      <c r="C654" s="13" t="s">
        <v>240</v>
      </c>
      <c r="D654" s="13" t="str">
        <f t="shared" si="32"/>
        <v>RESC056M - MSASA</v>
      </c>
      <c r="E654" s="13" t="str">
        <f>VLOOKUP([1]Customer!C654,'Location Unique Code'!$A$2:$H$113,8,FALSE)</f>
        <v>SK</v>
      </c>
      <c r="F654" s="13" t="str">
        <f>VLOOKUP(C654,'Location Unique Code'!$A$2:$B$113,2,FALSE)</f>
        <v>Saskatchewan (A)</v>
      </c>
      <c r="G654" s="13" t="s">
        <v>1773</v>
      </c>
      <c r="H654" s="13" t="str">
        <f t="shared" si="33"/>
        <v>Saskatchewan: Other LDC Gas Sales: RES-Saskatchewan (A)</v>
      </c>
      <c r="I654" s="25">
        <f>VLOOKUP(H654,SubShare_All!$E$2:$F$698,2,FALSE)</f>
        <v>1</v>
      </c>
    </row>
    <row r="655" spans="1:9" ht="21.5">
      <c r="A655" s="13" t="s">
        <v>23</v>
      </c>
      <c r="B655" s="13" t="s">
        <v>1215</v>
      </c>
      <c r="C655" s="13" t="s">
        <v>24</v>
      </c>
      <c r="D655" s="13" t="str">
        <f t="shared" si="32"/>
        <v>COM024M - MICH</v>
      </c>
      <c r="E655" s="13" t="str">
        <f>VLOOKUP([1]Customer!C655,'Location Unique Code'!$A$2:$H$113,8,FALSE)</f>
        <v>MI</v>
      </c>
      <c r="F655" s="13" t="str">
        <f>VLOOKUP(C655,'Location Unique Code'!$A$2:$B$113,2,FALSE)</f>
        <v>Michigan Lower Peninsula</v>
      </c>
      <c r="G655" s="13" t="s">
        <v>1175</v>
      </c>
      <c r="H655" s="13" t="str">
        <f t="shared" si="33"/>
        <v>SEMCO Energy Gas Co.: COM-Michigan Lower Peninsula</v>
      </c>
      <c r="I655" s="25">
        <f>VLOOKUP(H655,SubShare_All!$E$2:$F$698,2,FALSE)</f>
        <v>7.4022907065564997E-2</v>
      </c>
    </row>
    <row r="656" spans="1:9" ht="21.5">
      <c r="A656" s="13" t="s">
        <v>657</v>
      </c>
      <c r="B656" s="13" t="s">
        <v>1781</v>
      </c>
      <c r="C656" s="13" t="s">
        <v>24</v>
      </c>
      <c r="D656" s="13" t="str">
        <f t="shared" si="32"/>
        <v>RES024M - MICH</v>
      </c>
      <c r="E656" s="13" t="str">
        <f>VLOOKUP([1]Customer!C656,'Location Unique Code'!$A$2:$H$113,8,FALSE)</f>
        <v>MI</v>
      </c>
      <c r="F656" s="13" t="str">
        <f>VLOOKUP(C656,'Location Unique Code'!$A$2:$B$113,2,FALSE)</f>
        <v>Michigan Lower Peninsula</v>
      </c>
      <c r="G656" s="13" t="s">
        <v>1773</v>
      </c>
      <c r="H656" s="13" t="str">
        <f t="shared" si="33"/>
        <v>SEMCO Energy Gas Co.: RES-Michigan Lower Peninsula</v>
      </c>
      <c r="I656" s="25">
        <f>VLOOKUP(H656,SubShare_All!$E$2:$F$698,2,FALSE)</f>
        <v>7.3133582390142601E-2</v>
      </c>
    </row>
    <row r="657" spans="1:9" ht="21.5">
      <c r="A657" s="13" t="s">
        <v>397</v>
      </c>
      <c r="B657" s="13" t="s">
        <v>1556</v>
      </c>
      <c r="C657" s="13" t="s">
        <v>385</v>
      </c>
      <c r="D657" s="13" t="str">
        <f t="shared" si="32"/>
        <v>EXP008M - JAPAN</v>
      </c>
      <c r="E657" s="13" t="str">
        <f>VLOOKUP([1]Customer!C657,'Location Unique Code'!$A$2:$H$113,8,FALSE)</f>
        <v>JAPAN</v>
      </c>
      <c r="F657" s="13" t="str">
        <f>VLOOKUP(C657,'Location Unique Code'!$A$2:$B$113,2,FALSE)</f>
        <v>Japan</v>
      </c>
      <c r="G657" s="13" t="s">
        <v>1549</v>
      </c>
      <c r="H657" s="13" t="str">
        <f t="shared" si="33"/>
        <v>Shell BC LNG Exports-Japan</v>
      </c>
      <c r="I657" s="25" t="e">
        <f>VLOOKUP(H657,SubShare_All!$E$2:$F$698,2,FALSE)</f>
        <v>#N/A</v>
      </c>
    </row>
    <row r="658" spans="1:9" ht="21.5">
      <c r="A658" s="13" t="s">
        <v>168</v>
      </c>
      <c r="B658" s="13" t="s">
        <v>1269</v>
      </c>
      <c r="C658" s="13" t="s">
        <v>169</v>
      </c>
      <c r="D658" s="13" t="str">
        <f t="shared" si="32"/>
        <v>COM472M - NONV</v>
      </c>
      <c r="E658" s="13" t="str">
        <f>VLOOKUP([1]Customer!C658,'Location Unique Code'!$A$2:$H$113,8,FALSE)</f>
        <v>NV</v>
      </c>
      <c r="F658" s="13" t="str">
        <f>VLOOKUP(C658,'Location Unique Code'!$A$2:$B$113,2,FALSE)</f>
        <v>Nevada North</v>
      </c>
      <c r="G658" s="13" t="s">
        <v>1175</v>
      </c>
      <c r="H658" s="13" t="str">
        <f t="shared" si="33"/>
        <v>Sierra Pacific Power Co.: COM-Nevada North</v>
      </c>
      <c r="I658" s="25">
        <f>VLOOKUP(H658,SubShare_All!$E$2:$F$698,2,FALSE)</f>
        <v>0.22472989055082601</v>
      </c>
    </row>
    <row r="659" spans="1:9" ht="21.5">
      <c r="A659" s="13" t="s">
        <v>752</v>
      </c>
      <c r="B659" s="13" t="s">
        <v>1875</v>
      </c>
      <c r="C659" s="13" t="s">
        <v>169</v>
      </c>
      <c r="D659" s="13" t="str">
        <f t="shared" si="32"/>
        <v>RES472M - NONV</v>
      </c>
      <c r="E659" s="13" t="str">
        <f>VLOOKUP([1]Customer!C659,'Location Unique Code'!$A$2:$H$113,8,FALSE)</f>
        <v>NV</v>
      </c>
      <c r="F659" s="13" t="str">
        <f>VLOOKUP(C659,'Location Unique Code'!$A$2:$B$113,2,FALSE)</f>
        <v>Nevada North</v>
      </c>
      <c r="G659" s="13" t="s">
        <v>1773</v>
      </c>
      <c r="H659" s="13" t="str">
        <f t="shared" si="33"/>
        <v>Sierra Pacific Power Co.: RES-Nevada North</v>
      </c>
      <c r="I659" s="25">
        <f>VLOOKUP(H659,SubShare_All!$E$2:$F$698,2,FALSE)</f>
        <v>0.228683523106543</v>
      </c>
    </row>
    <row r="660" spans="1:9" ht="31.5">
      <c r="A660" s="13" t="s">
        <v>103</v>
      </c>
      <c r="B660" s="13" t="s">
        <v>1232</v>
      </c>
      <c r="C660" s="13" t="s">
        <v>101</v>
      </c>
      <c r="D660" s="13" t="str">
        <f t="shared" si="32"/>
        <v>COM250M - MNBI - NE</v>
      </c>
      <c r="E660" s="13" t="str">
        <f>VLOOKUP([1]Customer!C660,'Location Unique Code'!$A$2:$H$113,8,FALSE)</f>
        <v>NE</v>
      </c>
      <c r="F660" s="13" t="str">
        <f>VLOOKUP(C660,'Location Unique Code'!$A$2:$B$113,2,FALSE)</f>
        <v>Nebraska</v>
      </c>
      <c r="G660" s="13" t="s">
        <v>1175</v>
      </c>
      <c r="H660" s="13" t="str">
        <f t="shared" si="33"/>
        <v>SourceGas Distribution LLC: COM-Nebraska</v>
      </c>
      <c r="I660" s="25">
        <f>VLOOKUP(H660,SubShare_All!$E$2:$F$698,2,FALSE)</f>
        <v>0.22674686580304401</v>
      </c>
    </row>
    <row r="661" spans="1:9" ht="31.5">
      <c r="A661" s="13" t="s">
        <v>103</v>
      </c>
      <c r="B661" s="13" t="s">
        <v>1232</v>
      </c>
      <c r="C661" s="13" t="s">
        <v>52</v>
      </c>
      <c r="D661" s="13" t="str">
        <f t="shared" si="32"/>
        <v>COM250M - WECO</v>
      </c>
      <c r="E661" s="13" t="str">
        <f>VLOOKUP([1]Customer!C661,'Location Unique Code'!$A$2:$H$113,8,FALSE)</f>
        <v>CO</v>
      </c>
      <c r="F661" s="13" t="str">
        <f>VLOOKUP(C661,'Location Unique Code'!$A$2:$B$113,2,FALSE)</f>
        <v>Colorado Eastern</v>
      </c>
      <c r="G661" s="13" t="s">
        <v>1175</v>
      </c>
      <c r="H661" s="13" t="str">
        <f t="shared" si="33"/>
        <v>SourceGas Distribution LLC: COM-Colorado Eastern</v>
      </c>
      <c r="I661" s="25">
        <f>VLOOKUP(H661,SubShare_All!$E$2:$F$698,2,FALSE)</f>
        <v>8.1042783884411898E-2</v>
      </c>
    </row>
    <row r="662" spans="1:9" ht="31.5">
      <c r="A662" s="13" t="s">
        <v>103</v>
      </c>
      <c r="B662" s="13" t="s">
        <v>1232</v>
      </c>
      <c r="C662" s="13" t="s">
        <v>41</v>
      </c>
      <c r="D662" s="13" t="str">
        <f t="shared" si="32"/>
        <v>COM250M - WWYM</v>
      </c>
      <c r="E662" s="13" t="str">
        <f>VLOOKUP([1]Customer!C662,'Location Unique Code'!$A$2:$H$113,8,FALSE)</f>
        <v>WY</v>
      </c>
      <c r="F662" s="13" t="str">
        <f>VLOOKUP(C662,'Location Unique Code'!$A$2:$B$113,2,FALSE)</f>
        <v>Wyoming</v>
      </c>
      <c r="G662" s="13" t="s">
        <v>1175</v>
      </c>
      <c r="H662" s="13" t="str">
        <f t="shared" si="33"/>
        <v>SourceGas Distribution LLC: COM-Wyoming</v>
      </c>
      <c r="I662" s="25">
        <f>VLOOKUP(H662,SubShare_All!$E$2:$F$698,2,FALSE)</f>
        <v>0.51121968852218203</v>
      </c>
    </row>
    <row r="663" spans="1:9" ht="31.5">
      <c r="A663" s="13" t="s">
        <v>704</v>
      </c>
      <c r="B663" s="13" t="s">
        <v>1827</v>
      </c>
      <c r="C663" s="13" t="s">
        <v>101</v>
      </c>
      <c r="D663" s="13" t="str">
        <f t="shared" si="32"/>
        <v>RES250M - MNBI - NE</v>
      </c>
      <c r="E663" s="13" t="str">
        <f>VLOOKUP([1]Customer!C663,'Location Unique Code'!$A$2:$H$113,8,FALSE)</f>
        <v>NE</v>
      </c>
      <c r="F663" s="13" t="str">
        <f>VLOOKUP(C663,'Location Unique Code'!$A$2:$B$113,2,FALSE)</f>
        <v>Nebraska</v>
      </c>
      <c r="G663" s="13" t="s">
        <v>1773</v>
      </c>
      <c r="H663" s="13" t="str">
        <f t="shared" si="33"/>
        <v>SourceGas Distribution LLC: RES-Nebraska</v>
      </c>
      <c r="I663" s="25">
        <f>VLOOKUP(H663,SubShare_All!$E$2:$F$698,2,FALSE)</f>
        <v>0.141517741742858</v>
      </c>
    </row>
    <row r="664" spans="1:9" ht="31.5">
      <c r="A664" s="13" t="s">
        <v>704</v>
      </c>
      <c r="B664" s="13" t="s">
        <v>1827</v>
      </c>
      <c r="C664" s="13" t="s">
        <v>52</v>
      </c>
      <c r="D664" s="13" t="str">
        <f t="shared" si="32"/>
        <v>RES250M - WECO</v>
      </c>
      <c r="E664" s="13" t="str">
        <f>VLOOKUP([1]Customer!C664,'Location Unique Code'!$A$2:$H$113,8,FALSE)</f>
        <v>CO</v>
      </c>
      <c r="F664" s="13" t="str">
        <f>VLOOKUP(C664,'Location Unique Code'!$A$2:$B$113,2,FALSE)</f>
        <v>Colorado Eastern</v>
      </c>
      <c r="G664" s="13" t="s">
        <v>1773</v>
      </c>
      <c r="H664" s="13" t="str">
        <f t="shared" si="33"/>
        <v>SourceGas Distribution LLC: RES-Colorado Eastern</v>
      </c>
      <c r="I664" s="25">
        <f>VLOOKUP(H664,SubShare_All!$E$2:$F$698,2,FALSE)</f>
        <v>5.7786144351235698E-2</v>
      </c>
    </row>
    <row r="665" spans="1:9" ht="31.5">
      <c r="A665" s="13" t="s">
        <v>704</v>
      </c>
      <c r="B665" s="13" t="s">
        <v>1827</v>
      </c>
      <c r="C665" s="13" t="s">
        <v>41</v>
      </c>
      <c r="D665" s="13" t="str">
        <f t="shared" si="32"/>
        <v>RES250M - WWYM</v>
      </c>
      <c r="E665" s="13" t="str">
        <f>VLOOKUP([1]Customer!C665,'Location Unique Code'!$A$2:$H$113,8,FALSE)</f>
        <v>WY</v>
      </c>
      <c r="F665" s="13" t="str">
        <f>VLOOKUP(C665,'Location Unique Code'!$A$2:$B$113,2,FALSE)</f>
        <v>Wyoming</v>
      </c>
      <c r="G665" s="13" t="s">
        <v>1773</v>
      </c>
      <c r="H665" s="13" t="str">
        <f t="shared" si="33"/>
        <v>SourceGas Distribution LLC: RES-Wyoming</v>
      </c>
      <c r="I665" s="25">
        <f>VLOOKUP(H665,SubShare_All!$E$2:$F$698,2,FALSE)</f>
        <v>0.44251646964896102</v>
      </c>
    </row>
    <row r="666" spans="1:9" ht="31.5">
      <c r="A666" s="13" t="s">
        <v>170</v>
      </c>
      <c r="B666" s="13" t="s">
        <v>1368</v>
      </c>
      <c r="C666" s="13" t="s">
        <v>78</v>
      </c>
      <c r="D666" s="13" t="str">
        <f t="shared" si="32"/>
        <v>COM476M - VCAR - SC</v>
      </c>
      <c r="E666" s="13" t="str">
        <f>VLOOKUP([1]Customer!C666,'Location Unique Code'!$A$2:$H$113,8,FALSE)</f>
        <v>SC</v>
      </c>
      <c r="F666" s="13" t="str">
        <f>VLOOKUP(C666,'Location Unique Code'!$A$2:$B$113,2,FALSE)</f>
        <v>South Carolina</v>
      </c>
      <c r="G666" s="13" t="s">
        <v>1175</v>
      </c>
      <c r="H666" s="13" t="str">
        <f t="shared" si="33"/>
        <v>South Carolina Electric &amp; Gas Co.: COM-South Carolina</v>
      </c>
      <c r="I666" s="25">
        <f>VLOOKUP(H666,SubShare_All!$E$2:$F$698,2,FALSE)</f>
        <v>0.58796385146043495</v>
      </c>
    </row>
    <row r="667" spans="1:9" ht="31.5">
      <c r="A667" s="13" t="s">
        <v>753</v>
      </c>
      <c r="B667" s="13" t="s">
        <v>1876</v>
      </c>
      <c r="C667" s="13" t="s">
        <v>78</v>
      </c>
      <c r="D667" s="13" t="str">
        <f t="shared" si="32"/>
        <v>RES476M - VCAR - SC</v>
      </c>
      <c r="E667" s="13" t="str">
        <f>VLOOKUP([1]Customer!C667,'Location Unique Code'!$A$2:$H$113,8,FALSE)</f>
        <v>SC</v>
      </c>
      <c r="F667" s="13" t="str">
        <f>VLOOKUP(C667,'Location Unique Code'!$A$2:$B$113,2,FALSE)</f>
        <v>South Carolina</v>
      </c>
      <c r="G667" s="13" t="s">
        <v>1773</v>
      </c>
      <c r="H667" s="13" t="str">
        <f t="shared" si="33"/>
        <v>South Carolina Electric &amp; Gas Co.: RES-South Carolina</v>
      </c>
      <c r="I667" s="25">
        <f>VLOOKUP(H667,SubShare_All!$E$2:$F$698,2,FALSE)</f>
        <v>0.422017259597602</v>
      </c>
    </row>
    <row r="668" spans="1:9" ht="21.5">
      <c r="A668" s="13" t="s">
        <v>594</v>
      </c>
      <c r="B668" s="13" t="s">
        <v>1720</v>
      </c>
      <c r="C668" s="13" t="s">
        <v>78</v>
      </c>
      <c r="D668" s="13" t="str">
        <f t="shared" si="32"/>
        <v>MK164M - VCAR - SC</v>
      </c>
      <c r="E668" s="13" t="str">
        <f>VLOOKUP([1]Customer!C668,'Location Unique Code'!$A$2:$H$113,8,FALSE)</f>
        <v>SC</v>
      </c>
      <c r="F668" s="13" t="str">
        <f>VLOOKUP(C668,'Location Unique Code'!$A$2:$B$113,2,FALSE)</f>
        <v>South Carolina</v>
      </c>
      <c r="G668" s="13" t="s">
        <v>1540</v>
      </c>
      <c r="H668" s="13" t="str">
        <f t="shared" si="33"/>
        <v>South Carolina: Gas-fired Gen-South Carolina</v>
      </c>
      <c r="I668" s="25" t="e">
        <f>VLOOKUP(H668,SubShare_All!$E$2:$F$698,2,FALSE)</f>
        <v>#N/A</v>
      </c>
    </row>
    <row r="669" spans="1:9" ht="21.5">
      <c r="A669" s="13" t="s">
        <v>471</v>
      </c>
      <c r="B669" s="13" t="s">
        <v>1608</v>
      </c>
      <c r="C669" s="13" t="s">
        <v>78</v>
      </c>
      <c r="D669" s="13" t="str">
        <f t="shared" si="32"/>
        <v>IND104M - VCAR - SC</v>
      </c>
      <c r="E669" s="13" t="str">
        <f>VLOOKUP([1]Customer!C669,'Location Unique Code'!$A$2:$H$113,8,FALSE)</f>
        <v>SC</v>
      </c>
      <c r="F669" s="13" t="str">
        <f>VLOOKUP(C669,'Location Unique Code'!$A$2:$B$113,2,FALSE)</f>
        <v>South Carolina</v>
      </c>
      <c r="G669" s="13" t="s">
        <v>1558</v>
      </c>
      <c r="H669" s="13" t="str">
        <f t="shared" si="33"/>
        <v>South Carolina: Ind Gas Mkt-South Carolina</v>
      </c>
      <c r="I669" s="25">
        <f>VLOOKUP(H669,SubShare_All!$E$2:$F$698,2,FALSE)</f>
        <v>1</v>
      </c>
    </row>
    <row r="670" spans="1:9" ht="31.5">
      <c r="A670" s="13" t="s">
        <v>292</v>
      </c>
      <c r="B670" s="13" t="s">
        <v>1369</v>
      </c>
      <c r="C670" s="13" t="s">
        <v>78</v>
      </c>
      <c r="D670" s="13" t="str">
        <f t="shared" si="32"/>
        <v>COMx31M - VCAR - SC</v>
      </c>
      <c r="E670" s="13" t="str">
        <f>VLOOKUP([1]Customer!C670,'Location Unique Code'!$A$2:$H$113,8,FALSE)</f>
        <v>SC</v>
      </c>
      <c r="F670" s="13" t="str">
        <f>VLOOKUP(C670,'Location Unique Code'!$A$2:$B$113,2,FALSE)</f>
        <v>South Carolina</v>
      </c>
      <c r="G670" s="13" t="s">
        <v>1175</v>
      </c>
      <c r="H670" s="13" t="str">
        <f t="shared" si="33"/>
        <v>South Carolina: Other LDC Gas Sales: COM-South Carolina</v>
      </c>
      <c r="I670" s="25">
        <f>VLOOKUP(H670,SubShare_All!$E$2:$F$698,2,FALSE)</f>
        <v>0.14886883214250901</v>
      </c>
    </row>
    <row r="671" spans="1:9" ht="31.5">
      <c r="A671" s="13" t="s">
        <v>840</v>
      </c>
      <c r="B671" s="13" t="s">
        <v>1963</v>
      </c>
      <c r="C671" s="13" t="s">
        <v>78</v>
      </c>
      <c r="D671" s="13" t="str">
        <f t="shared" si="32"/>
        <v>RESx31M - VCAR - SC</v>
      </c>
      <c r="E671" s="13" t="str">
        <f>VLOOKUP([1]Customer!C671,'Location Unique Code'!$A$2:$H$113,8,FALSE)</f>
        <v>SC</v>
      </c>
      <c r="F671" s="13" t="str">
        <f>VLOOKUP(C671,'Location Unique Code'!$A$2:$B$113,2,FALSE)</f>
        <v>South Carolina</v>
      </c>
      <c r="G671" s="13" t="s">
        <v>1773</v>
      </c>
      <c r="H671" s="13" t="str">
        <f t="shared" si="33"/>
        <v>South Carolina: Other LDC Gas Sales: RES-South Carolina</v>
      </c>
      <c r="I671" s="25">
        <f>VLOOKUP(H671,SubShare_All!$E$2:$F$698,2,FALSE)</f>
        <v>0.26760744524739299</v>
      </c>
    </row>
    <row r="672" spans="1:9" ht="21.5">
      <c r="A672" s="13" t="s">
        <v>913</v>
      </c>
      <c r="B672" s="13" t="s">
        <v>1125</v>
      </c>
      <c r="C672" s="13" t="s">
        <v>78</v>
      </c>
      <c r="D672" s="13" t="str">
        <f t="shared" si="32"/>
        <v>VEH104M - VCAR - SC</v>
      </c>
      <c r="E672" s="13" t="str">
        <f>VLOOKUP([1]Customer!C672,'Location Unique Code'!$A$2:$H$113,8,FALSE)</f>
        <v>SC</v>
      </c>
      <c r="F672" s="13" t="str">
        <f>VLOOKUP(C672,'Location Unique Code'!$A$2:$B$113,2,FALSE)</f>
        <v>South Carolina</v>
      </c>
      <c r="G672" s="13" t="s">
        <v>961</v>
      </c>
      <c r="H672" s="13" t="str">
        <f t="shared" si="33"/>
        <v>South Carolina: veh Gas Mkt-South Carolina</v>
      </c>
      <c r="I672" s="25">
        <f>VLOOKUP(H672,SubShare_All!$E$2:$F$698,2,FALSE)</f>
        <v>1</v>
      </c>
    </row>
    <row r="673" spans="1:9" ht="21.5">
      <c r="A673" s="13" t="s">
        <v>564</v>
      </c>
      <c r="B673" s="13" t="s">
        <v>1688</v>
      </c>
      <c r="C673" s="13" t="s">
        <v>120</v>
      </c>
      <c r="D673" s="13" t="str">
        <f t="shared" si="32"/>
        <v>MK093M - MDKT - SD</v>
      </c>
      <c r="E673" s="13" t="str">
        <f>VLOOKUP([1]Customer!C673,'Location Unique Code'!$A$2:$H$113,8,FALSE)</f>
        <v>SD</v>
      </c>
      <c r="F673" s="13" t="str">
        <f>VLOOKUP(C673,'Location Unique Code'!$A$2:$B$113,2,FALSE)</f>
        <v>South Dakota</v>
      </c>
      <c r="G673" s="13" t="s">
        <v>1540</v>
      </c>
      <c r="H673" s="13" t="str">
        <f t="shared" si="33"/>
        <v>South Dakota: Gas-fired Gen-South Dakota</v>
      </c>
      <c r="I673" s="25" t="e">
        <f>VLOOKUP(H673,SubShare_All!$E$2:$F$698,2,FALSE)</f>
        <v>#N/A</v>
      </c>
    </row>
    <row r="674" spans="1:9" ht="21.5">
      <c r="A674" s="13" t="s">
        <v>449</v>
      </c>
      <c r="B674" s="13" t="s">
        <v>1586</v>
      </c>
      <c r="C674" s="13" t="s">
        <v>120</v>
      </c>
      <c r="D674" s="13" t="str">
        <f t="shared" si="32"/>
        <v>IND058M - MDKT - SD</v>
      </c>
      <c r="E674" s="13" t="str">
        <f>VLOOKUP([1]Customer!C674,'Location Unique Code'!$A$2:$H$113,8,FALSE)</f>
        <v>SD</v>
      </c>
      <c r="F674" s="13" t="str">
        <f>VLOOKUP(C674,'Location Unique Code'!$A$2:$B$113,2,FALSE)</f>
        <v>South Dakota</v>
      </c>
      <c r="G674" s="13" t="s">
        <v>1558</v>
      </c>
      <c r="H674" s="13" t="str">
        <f t="shared" si="33"/>
        <v>South Dakota: Ind Gas Mkt-South Dakota</v>
      </c>
      <c r="I674" s="25">
        <f>VLOOKUP(H674,SubShare_All!$E$2:$F$698,2,FALSE)</f>
        <v>1</v>
      </c>
    </row>
    <row r="675" spans="1:9" ht="31.5">
      <c r="A675" s="13" t="s">
        <v>299</v>
      </c>
      <c r="B675" s="13" t="s">
        <v>1211</v>
      </c>
      <c r="C675" s="13" t="s">
        <v>120</v>
      </c>
      <c r="D675" s="13" t="str">
        <f t="shared" si="32"/>
        <v>COMx43M - MDKT - SD</v>
      </c>
      <c r="E675" s="13" t="str">
        <f>VLOOKUP([1]Customer!C675,'Location Unique Code'!$A$2:$H$113,8,FALSE)</f>
        <v>SD</v>
      </c>
      <c r="F675" s="13" t="str">
        <f>VLOOKUP(C675,'Location Unique Code'!$A$2:$B$113,2,FALSE)</f>
        <v>South Dakota</v>
      </c>
      <c r="G675" s="13" t="s">
        <v>1175</v>
      </c>
      <c r="H675" s="13" t="str">
        <f t="shared" si="33"/>
        <v>South Dakota: Other LDC Gas Sales: COM-South Dakota</v>
      </c>
      <c r="I675" s="25">
        <f>VLOOKUP(H675,SubShare_All!$E$2:$F$698,2,FALSE)</f>
        <v>5.1172315249783301E-2</v>
      </c>
    </row>
    <row r="676" spans="1:9" ht="31.5">
      <c r="A676" s="13" t="s">
        <v>847</v>
      </c>
      <c r="B676" s="13" t="s">
        <v>1970</v>
      </c>
      <c r="C676" s="13" t="s">
        <v>120</v>
      </c>
      <c r="D676" s="13" t="str">
        <f t="shared" si="32"/>
        <v>RESx43M - MDKT - SD</v>
      </c>
      <c r="E676" s="13" t="str">
        <f>VLOOKUP([1]Customer!C676,'Location Unique Code'!$A$2:$H$113,8,FALSE)</f>
        <v>SD</v>
      </c>
      <c r="F676" s="13" t="str">
        <f>VLOOKUP(C676,'Location Unique Code'!$A$2:$B$113,2,FALSE)</f>
        <v>South Dakota</v>
      </c>
      <c r="G676" s="13" t="s">
        <v>1773</v>
      </c>
      <c r="H676" s="13" t="str">
        <f t="shared" si="33"/>
        <v>South Dakota: Other LDC Gas Sales: RES-South Dakota</v>
      </c>
      <c r="I676" s="25">
        <f>VLOOKUP(H676,SubShare_All!$E$2:$F$698,2,FALSE)</f>
        <v>6.2536125802693104E-2</v>
      </c>
    </row>
    <row r="677" spans="1:9" ht="21.5">
      <c r="A677" s="13" t="s">
        <v>894</v>
      </c>
      <c r="B677" s="13" t="s">
        <v>1128</v>
      </c>
      <c r="C677" s="13" t="s">
        <v>120</v>
      </c>
      <c r="D677" s="13" t="str">
        <f t="shared" si="32"/>
        <v>VEH058M - MDKT - SD</v>
      </c>
      <c r="E677" s="13" t="str">
        <f>VLOOKUP([1]Customer!C677,'Location Unique Code'!$A$2:$H$113,8,FALSE)</f>
        <v>SD</v>
      </c>
      <c r="F677" s="13" t="str">
        <f>VLOOKUP(C677,'Location Unique Code'!$A$2:$B$113,2,FALSE)</f>
        <v>South Dakota</v>
      </c>
      <c r="G677" s="13" t="s">
        <v>961</v>
      </c>
      <c r="H677" s="13" t="str">
        <f t="shared" si="33"/>
        <v>South Dakota: veh Gas Mkt-South Dakota</v>
      </c>
      <c r="I677" s="25">
        <f>VLOOKUP(H677,SubShare_All!$E$2:$F$698,2,FALSE)</f>
        <v>1</v>
      </c>
    </row>
    <row r="678" spans="1:9" ht="21.5">
      <c r="A678" s="13" t="s">
        <v>171</v>
      </c>
      <c r="B678" s="13" t="s">
        <v>1295</v>
      </c>
      <c r="C678" s="13" t="s">
        <v>70</v>
      </c>
      <c r="D678" s="13" t="str">
        <f t="shared" si="32"/>
        <v>COM480M - PJME - NJ</v>
      </c>
      <c r="E678" s="13" t="str">
        <f>VLOOKUP([1]Customer!C678,'Location Unique Code'!$A$2:$H$113,8,FALSE)</f>
        <v>NJ</v>
      </c>
      <c r="F678" s="13" t="str">
        <f>VLOOKUP(C678,'Location Unique Code'!$A$2:$B$113,2,FALSE)</f>
        <v>New Jersey</v>
      </c>
      <c r="G678" s="13" t="s">
        <v>1175</v>
      </c>
      <c r="H678" s="13" t="str">
        <f t="shared" si="33"/>
        <v>South Jersey Gas Co.: COM-New Jersey</v>
      </c>
      <c r="I678" s="25">
        <f>VLOOKUP(H678,SubShare_All!$E$2:$F$698,2,FALSE)</f>
        <v>8.3487278608408294E-2</v>
      </c>
    </row>
    <row r="679" spans="1:9" ht="21.5">
      <c r="A679" s="13" t="s">
        <v>754</v>
      </c>
      <c r="B679" s="13" t="s">
        <v>1877</v>
      </c>
      <c r="C679" s="13" t="s">
        <v>70</v>
      </c>
      <c r="D679" s="13" t="str">
        <f t="shared" si="32"/>
        <v>RES480M - PJME - NJ</v>
      </c>
      <c r="E679" s="13" t="str">
        <f>VLOOKUP([1]Customer!C679,'Location Unique Code'!$A$2:$H$113,8,FALSE)</f>
        <v>NJ</v>
      </c>
      <c r="F679" s="13" t="str">
        <f>VLOOKUP(C679,'Location Unique Code'!$A$2:$B$113,2,FALSE)</f>
        <v>New Jersey</v>
      </c>
      <c r="G679" s="13" t="s">
        <v>1773</v>
      </c>
      <c r="H679" s="13" t="str">
        <f t="shared" si="33"/>
        <v>South Jersey Gas Co.: RES-New Jersey</v>
      </c>
      <c r="I679" s="25">
        <f>VLOOKUP(H679,SubShare_All!$E$2:$F$698,2,FALSE)</f>
        <v>0.101252920672147</v>
      </c>
    </row>
    <row r="680" spans="1:9" ht="21.5">
      <c r="A680" s="13" t="s">
        <v>172</v>
      </c>
      <c r="B680" s="13" t="s">
        <v>1350</v>
      </c>
      <c r="C680" s="13" t="s">
        <v>10</v>
      </c>
      <c r="D680" s="13" t="str">
        <f t="shared" si="32"/>
        <v>COM482M - STHN - AL</v>
      </c>
      <c r="E680" s="13" t="str">
        <f>VLOOKUP([1]Customer!C680,'Location Unique Code'!$A$2:$H$113,8,FALSE)</f>
        <v>AL</v>
      </c>
      <c r="F680" s="13" t="str">
        <f>VLOOKUP(C680,'Location Unique Code'!$A$2:$B$113,2,FALSE)</f>
        <v>Alabama</v>
      </c>
      <c r="G680" s="13" t="s">
        <v>1175</v>
      </c>
      <c r="H680" s="13" t="str">
        <f t="shared" si="33"/>
        <v>Southeast Alabama Gas District: COM-Alabama</v>
      </c>
      <c r="I680" s="25">
        <f>VLOOKUP(H680,SubShare_All!$E$2:$F$698,2,FALSE)</f>
        <v>1.29951992343762E-2</v>
      </c>
    </row>
    <row r="681" spans="1:9" ht="21.5">
      <c r="A681" s="13" t="s">
        <v>755</v>
      </c>
      <c r="B681" s="13" t="s">
        <v>1878</v>
      </c>
      <c r="C681" s="13" t="s">
        <v>10</v>
      </c>
      <c r="D681" s="13" t="str">
        <f t="shared" si="32"/>
        <v>RES482M - STHN - AL</v>
      </c>
      <c r="E681" s="13" t="str">
        <f>VLOOKUP([1]Customer!C681,'Location Unique Code'!$A$2:$H$113,8,FALSE)</f>
        <v>AL</v>
      </c>
      <c r="F681" s="13" t="str">
        <f>VLOOKUP(C681,'Location Unique Code'!$A$2:$B$113,2,FALSE)</f>
        <v>Alabama</v>
      </c>
      <c r="G681" s="13" t="s">
        <v>1773</v>
      </c>
      <c r="H681" s="13" t="str">
        <f t="shared" si="33"/>
        <v>Southeast Alabama Gas District: RES-Alabama</v>
      </c>
      <c r="I681" s="25">
        <f>VLOOKUP(H681,SubShare_All!$E$2:$F$698,2,FALSE)</f>
        <v>4.4840938524087097E-2</v>
      </c>
    </row>
    <row r="682" spans="1:9" ht="31.5">
      <c r="A682" s="13" t="s">
        <v>173</v>
      </c>
      <c r="B682" s="13" t="s">
        <v>1313</v>
      </c>
      <c r="C682" s="13" t="s">
        <v>167</v>
      </c>
      <c r="D682" s="13" t="str">
        <f t="shared" si="32"/>
        <v>COM486M - SCSN</v>
      </c>
      <c r="E682" s="13" t="str">
        <f>VLOOKUP([1]Customer!C682,'Location Unique Code'!$A$2:$H$113,8,FALSE)</f>
        <v>CA</v>
      </c>
      <c r="F682" s="13" t="str">
        <f>VLOOKUP(C682,'Location Unique Code'!$A$2:$B$113,2,FALSE)</f>
        <v>California Southern</v>
      </c>
      <c r="G682" s="13" t="s">
        <v>1175</v>
      </c>
      <c r="H682" s="13" t="str">
        <f t="shared" si="33"/>
        <v>Southern California Gas Company: COM-California Southern</v>
      </c>
      <c r="I682" s="25">
        <f>VLOOKUP(H682,SubShare_All!$E$2:$F$698,2,FALSE)</f>
        <v>0.41644374034310039</v>
      </c>
    </row>
    <row r="683" spans="1:9" ht="31.5">
      <c r="A683" s="13" t="s">
        <v>756</v>
      </c>
      <c r="B683" s="13" t="s">
        <v>1879</v>
      </c>
      <c r="C683" s="13" t="s">
        <v>167</v>
      </c>
      <c r="D683" s="13" t="str">
        <f t="shared" si="32"/>
        <v>RES486M - SCSN</v>
      </c>
      <c r="E683" s="13" t="str">
        <f>VLOOKUP([1]Customer!C683,'Location Unique Code'!$A$2:$H$113,8,FALSE)</f>
        <v>CA</v>
      </c>
      <c r="F683" s="13" t="str">
        <f>VLOOKUP(C683,'Location Unique Code'!$A$2:$B$113,2,FALSE)</f>
        <v>California Southern</v>
      </c>
      <c r="G683" s="13" t="s">
        <v>1773</v>
      </c>
      <c r="H683" s="13" t="str">
        <f t="shared" si="33"/>
        <v>Southern California Gas Company: RES-California Southern</v>
      </c>
      <c r="I683" s="25">
        <f>VLOOKUP(H683,SubShare_All!$E$2:$F$698,2,FALSE)</f>
        <v>0.4992881164793192</v>
      </c>
    </row>
    <row r="684" spans="1:9" ht="31.5">
      <c r="A684" s="13" t="s">
        <v>174</v>
      </c>
      <c r="B684" s="13" t="s">
        <v>1260</v>
      </c>
      <c r="C684" s="13" t="s">
        <v>61</v>
      </c>
      <c r="D684" s="13" t="str">
        <f t="shared" si="32"/>
        <v>COM488M - NEWE - CT</v>
      </c>
      <c r="E684" s="13" t="str">
        <f>VLOOKUP([1]Customer!C684,'Location Unique Code'!$A$2:$H$113,8,FALSE)</f>
        <v>CT</v>
      </c>
      <c r="F684" s="13" t="str">
        <f>VLOOKUP(C684,'Location Unique Code'!$A$2:$B$113,2,FALSE)</f>
        <v>Connecticut</v>
      </c>
      <c r="G684" s="13" t="s">
        <v>1175</v>
      </c>
      <c r="H684" s="13" t="str">
        <f t="shared" si="33"/>
        <v>Southern Connecticut Gas Co.: COM-Connecticut</v>
      </c>
      <c r="I684" s="25">
        <f>VLOOKUP(H684,SubShare_All!$E$2:$F$698,2,FALSE)</f>
        <v>0.30706240133623303</v>
      </c>
    </row>
    <row r="685" spans="1:9" ht="31.5">
      <c r="A685" s="13" t="s">
        <v>757</v>
      </c>
      <c r="B685" s="13" t="s">
        <v>1880</v>
      </c>
      <c r="C685" s="13" t="s">
        <v>61</v>
      </c>
      <c r="D685" s="13" t="str">
        <f t="shared" si="32"/>
        <v>RES488M - NEWE - CT</v>
      </c>
      <c r="E685" s="13" t="str">
        <f>VLOOKUP([1]Customer!C685,'Location Unique Code'!$A$2:$H$113,8,FALSE)</f>
        <v>CT</v>
      </c>
      <c r="F685" s="13" t="str">
        <f>VLOOKUP(C685,'Location Unique Code'!$A$2:$B$113,2,FALSE)</f>
        <v>Connecticut</v>
      </c>
      <c r="G685" s="13" t="s">
        <v>1773</v>
      </c>
      <c r="H685" s="13" t="str">
        <f t="shared" si="33"/>
        <v>Southern Connecticut Gas Co.: RES-Connecticut</v>
      </c>
      <c r="I685" s="25">
        <f>VLOOKUP(H685,SubShare_All!$E$2:$F$698,2,FALSE)</f>
        <v>0.325838637278971</v>
      </c>
    </row>
    <row r="686" spans="1:9" ht="31.5">
      <c r="A686" s="13" t="s">
        <v>178</v>
      </c>
      <c r="B686" s="13" t="s">
        <v>1184</v>
      </c>
      <c r="C686" s="13" t="s">
        <v>47</v>
      </c>
      <c r="D686" s="13" t="str">
        <f t="shared" si="32"/>
        <v>COM496M - AZNM - AZ</v>
      </c>
      <c r="E686" s="13" t="str">
        <f>VLOOKUP([1]Customer!C686,'Location Unique Code'!$A$2:$H$113,8,FALSE)</f>
        <v>AZ</v>
      </c>
      <c r="F686" s="13" t="str">
        <f>VLOOKUP(C686,'Location Unique Code'!$A$2:$B$113,2,FALSE)</f>
        <v>Arizona</v>
      </c>
      <c r="G686" s="13" t="s">
        <v>1175</v>
      </c>
      <c r="H686" s="13" t="str">
        <f t="shared" si="33"/>
        <v>Southwest Gas Corp., Arizona Div.: COM-Arizona</v>
      </c>
      <c r="I686" s="25">
        <f>VLOOKUP(H686,SubShare_All!$E$2:$F$698,2,FALSE)</f>
        <v>0.78520000000000001</v>
      </c>
    </row>
    <row r="687" spans="1:9" ht="31.5">
      <c r="A687" s="13" t="s">
        <v>760</v>
      </c>
      <c r="B687" s="13" t="s">
        <v>1883</v>
      </c>
      <c r="C687" s="13" t="s">
        <v>47</v>
      </c>
      <c r="D687" s="13" t="str">
        <f t="shared" si="32"/>
        <v>RES496M - AZNM - AZ</v>
      </c>
      <c r="E687" s="13" t="str">
        <f>VLOOKUP([1]Customer!C687,'Location Unique Code'!$A$2:$H$113,8,FALSE)</f>
        <v>AZ</v>
      </c>
      <c r="F687" s="13" t="str">
        <f>VLOOKUP(C687,'Location Unique Code'!$A$2:$B$113,2,FALSE)</f>
        <v>Arizona</v>
      </c>
      <c r="G687" s="13" t="s">
        <v>1773</v>
      </c>
      <c r="H687" s="13" t="str">
        <f t="shared" si="33"/>
        <v>Southwest Gas Corp., Arizona Div.: RES-Arizona</v>
      </c>
      <c r="I687" s="25">
        <f>VLOOKUP(H687,SubShare_All!$E$2:$F$698,2,FALSE)</f>
        <v>0.75721976513429601</v>
      </c>
    </row>
    <row r="688" spans="1:9" ht="31.5">
      <c r="A688" s="13" t="s">
        <v>179</v>
      </c>
      <c r="B688" s="13" t="s">
        <v>1314</v>
      </c>
      <c r="C688" s="13" t="s">
        <v>167</v>
      </c>
      <c r="D688" s="13" t="str">
        <f t="shared" si="32"/>
        <v>COM498M - SCSN</v>
      </c>
      <c r="E688" s="13" t="str">
        <f>VLOOKUP([1]Customer!C688,'Location Unique Code'!$A$2:$H$113,8,FALSE)</f>
        <v>CA</v>
      </c>
      <c r="F688" s="13" t="str">
        <f>VLOOKUP(C688,'Location Unique Code'!$A$2:$B$113,2,FALSE)</f>
        <v>California Southern</v>
      </c>
      <c r="G688" s="13" t="s">
        <v>1175</v>
      </c>
      <c r="H688" s="13" t="str">
        <f t="shared" si="33"/>
        <v>Southwest Gas Corp., California Div.: COM-California Southern</v>
      </c>
      <c r="I688" s="25">
        <f>VLOOKUP(H688,SubShare_All!$E$2:$F$698,2,FALSE)</f>
        <v>1.4127511027063784E-2</v>
      </c>
    </row>
    <row r="689" spans="1:9" ht="31.5">
      <c r="A689" s="13" t="s">
        <v>761</v>
      </c>
      <c r="B689" s="13" t="s">
        <v>1884</v>
      </c>
      <c r="C689" s="13" t="s">
        <v>167</v>
      </c>
      <c r="D689" s="13" t="str">
        <f t="shared" si="32"/>
        <v>RES498M - SCSN</v>
      </c>
      <c r="E689" s="13" t="str">
        <f>VLOOKUP([1]Customer!C689,'Location Unique Code'!$A$2:$H$113,8,FALSE)</f>
        <v>CA</v>
      </c>
      <c r="F689" s="13" t="str">
        <f>VLOOKUP(C689,'Location Unique Code'!$A$2:$B$113,2,FALSE)</f>
        <v>California Southern</v>
      </c>
      <c r="G689" s="13" t="s">
        <v>1773</v>
      </c>
      <c r="H689" s="13" t="str">
        <f t="shared" si="33"/>
        <v>Southwest Gas Corp., California Div.: RES-California Southern</v>
      </c>
      <c r="I689" s="25">
        <f>VLOOKUP(H689,SubShare_All!$E$2:$F$698,2,FALSE)</f>
        <v>1.9907294920936763E-2</v>
      </c>
    </row>
    <row r="690" spans="1:9" ht="31.5">
      <c r="A690" s="13" t="s">
        <v>180</v>
      </c>
      <c r="B690" s="13" t="s">
        <v>1270</v>
      </c>
      <c r="C690" s="13" t="s">
        <v>169</v>
      </c>
      <c r="D690" s="13" t="str">
        <f t="shared" si="32"/>
        <v>COM500M - NONV</v>
      </c>
      <c r="E690" s="13" t="str">
        <f>VLOOKUP([1]Customer!C690,'Location Unique Code'!$A$2:$H$113,8,FALSE)</f>
        <v>NV</v>
      </c>
      <c r="F690" s="13" t="str">
        <f>VLOOKUP(C690,'Location Unique Code'!$A$2:$B$113,2,FALSE)</f>
        <v>Nevada North</v>
      </c>
      <c r="G690" s="13" t="s">
        <v>1175</v>
      </c>
      <c r="H690" s="13" t="str">
        <f t="shared" si="33"/>
        <v>Southwest Gas Corp., Nevada Div.: COM-Nevada North</v>
      </c>
      <c r="I690" s="25">
        <f>VLOOKUP(H690,SubShare_All!$E$2:$F$698,2,FALSE)</f>
        <v>5.9997686788276001E-2</v>
      </c>
    </row>
    <row r="691" spans="1:9" ht="31.5">
      <c r="A691" s="13" t="s">
        <v>180</v>
      </c>
      <c r="B691" s="13" t="s">
        <v>1270</v>
      </c>
      <c r="C691" s="13" t="s">
        <v>181</v>
      </c>
      <c r="D691" s="13" t="str">
        <f t="shared" si="32"/>
        <v>COM500M - SONV</v>
      </c>
      <c r="E691" s="13" t="str">
        <f>VLOOKUP([1]Customer!C691,'Location Unique Code'!$A$2:$H$113,8,FALSE)</f>
        <v>NV</v>
      </c>
      <c r="F691" s="13" t="str">
        <f>VLOOKUP(C691,'Location Unique Code'!$A$2:$B$113,2,FALSE)</f>
        <v>Nevada South</v>
      </c>
      <c r="G691" s="13" t="s">
        <v>1175</v>
      </c>
      <c r="H691" s="13" t="str">
        <f t="shared" si="33"/>
        <v>Southwest Gas Corp., Nevada Div.: COM-Nevada South</v>
      </c>
      <c r="I691" s="25">
        <f>VLOOKUP(H691,SubShare_All!$E$2:$F$698,2,FALSE)</f>
        <v>0.71527242266089797</v>
      </c>
    </row>
    <row r="692" spans="1:9" ht="31.5">
      <c r="A692" s="13" t="s">
        <v>762</v>
      </c>
      <c r="B692" s="13" t="s">
        <v>1885</v>
      </c>
      <c r="C692" s="13" t="s">
        <v>169</v>
      </c>
      <c r="D692" s="13" t="str">
        <f t="shared" si="32"/>
        <v>RES500M - NONV</v>
      </c>
      <c r="E692" s="13" t="str">
        <f>VLOOKUP([1]Customer!C692,'Location Unique Code'!$A$2:$H$113,8,FALSE)</f>
        <v>NV</v>
      </c>
      <c r="F692" s="13" t="str">
        <f>VLOOKUP(C692,'Location Unique Code'!$A$2:$B$113,2,FALSE)</f>
        <v>Nevada North</v>
      </c>
      <c r="G692" s="13" t="s">
        <v>1773</v>
      </c>
      <c r="H692" s="13" t="str">
        <f t="shared" si="33"/>
        <v>Southwest Gas Corp., Nevada Div.: RES-Nevada North</v>
      </c>
      <c r="I692" s="25">
        <f>VLOOKUP(H692,SubShare_All!$E$2:$F$698,2,FALSE)</f>
        <v>6.0001281749782698E-2</v>
      </c>
    </row>
    <row r="693" spans="1:9" ht="31.5">
      <c r="A693" s="13" t="s">
        <v>762</v>
      </c>
      <c r="B693" s="13" t="s">
        <v>1885</v>
      </c>
      <c r="C693" s="13" t="s">
        <v>181</v>
      </c>
      <c r="D693" s="13" t="str">
        <f t="shared" si="32"/>
        <v>RES500M - SONV</v>
      </c>
      <c r="E693" s="13" t="str">
        <f>VLOOKUP([1]Customer!C693,'Location Unique Code'!$A$2:$H$113,8,FALSE)</f>
        <v>NV</v>
      </c>
      <c r="F693" s="13" t="str">
        <f>VLOOKUP(C693,'Location Unique Code'!$A$2:$B$113,2,FALSE)</f>
        <v>Nevada South</v>
      </c>
      <c r="G693" s="13" t="s">
        <v>1773</v>
      </c>
      <c r="H693" s="13" t="str">
        <f t="shared" si="33"/>
        <v>Southwest Gas Corp., Nevada Div.: RES-Nevada South</v>
      </c>
      <c r="I693" s="25">
        <f>VLOOKUP(H693,SubShare_All!$E$2:$F$698,2,FALSE)</f>
        <v>0.71131519514367403</v>
      </c>
    </row>
    <row r="694" spans="1:9" ht="21.5">
      <c r="A694" s="13" t="s">
        <v>182</v>
      </c>
      <c r="B694" s="13" t="s">
        <v>1339</v>
      </c>
      <c r="C694" s="13" t="s">
        <v>177</v>
      </c>
      <c r="D694" s="13" t="str">
        <f t="shared" si="32"/>
        <v>COM502M - SPPN - MO</v>
      </c>
      <c r="E694" s="13" t="str">
        <f>VLOOKUP([1]Customer!C694,'Location Unique Code'!$A$2:$H$113,8,FALSE)</f>
        <v>MO</v>
      </c>
      <c r="F694" s="13" t="str">
        <f>VLOOKUP(C694,'Location Unique Code'!$A$2:$B$113,2,FALSE)</f>
        <v>Missouri Western</v>
      </c>
      <c r="G694" s="13" t="s">
        <v>1175</v>
      </c>
      <c r="H694" s="13" t="str">
        <f t="shared" si="33"/>
        <v>Springfield City Utilities: COM-Missouri Western</v>
      </c>
      <c r="I694" s="25">
        <f>VLOOKUP(H694,SubShare_All!$E$2:$F$698,2,FALSE)</f>
        <v>6.2522180662084703E-2</v>
      </c>
    </row>
    <row r="695" spans="1:9" ht="21.5">
      <c r="A695" s="13" t="s">
        <v>763</v>
      </c>
      <c r="B695" s="13" t="s">
        <v>1886</v>
      </c>
      <c r="C695" s="13" t="s">
        <v>177</v>
      </c>
      <c r="D695" s="13" t="str">
        <f t="shared" si="32"/>
        <v>RES502M - SPPN - MO</v>
      </c>
      <c r="E695" s="13" t="str">
        <f>VLOOKUP([1]Customer!C695,'Location Unique Code'!$A$2:$H$113,8,FALSE)</f>
        <v>MO</v>
      </c>
      <c r="F695" s="13" t="str">
        <f>VLOOKUP(C695,'Location Unique Code'!$A$2:$B$113,2,FALSE)</f>
        <v>Missouri Western</v>
      </c>
      <c r="G695" s="13" t="s">
        <v>1773</v>
      </c>
      <c r="H695" s="13" t="str">
        <f t="shared" si="33"/>
        <v>Springfield City Utilities: RES-Missouri Western</v>
      </c>
      <c r="I695" s="25">
        <f>VLOOKUP(H695,SubShare_All!$E$2:$F$698,2,FALSE)</f>
        <v>5.2094122567747897E-2</v>
      </c>
    </row>
    <row r="696" spans="1:9" ht="21.5">
      <c r="A696" s="13" t="s">
        <v>592</v>
      </c>
      <c r="B696" s="13" t="s">
        <v>1718</v>
      </c>
      <c r="C696" s="13" t="s">
        <v>34</v>
      </c>
      <c r="D696" s="13" t="str">
        <f t="shared" si="32"/>
        <v>MK156M - STVA - TN</v>
      </c>
      <c r="E696" s="13" t="str">
        <f>VLOOKUP([1]Customer!C696,'Location Unique Code'!$A$2:$H$113,8,FALSE)</f>
        <v>TN</v>
      </c>
      <c r="F696" s="13" t="str">
        <f>VLOOKUP(C696,'Location Unique Code'!$A$2:$B$113,2,FALSE)</f>
        <v>Tennessee</v>
      </c>
      <c r="G696" s="13" t="s">
        <v>1540</v>
      </c>
      <c r="H696" s="13" t="str">
        <f t="shared" si="33"/>
        <v>Tennessee, TVA: Gas-fired Gen-Tennessee</v>
      </c>
      <c r="I696" s="25" t="e">
        <f>VLOOKUP(H696,SubShare_All!$E$2:$F$698,2,FALSE)</f>
        <v>#N/A</v>
      </c>
    </row>
    <row r="697" spans="1:9" ht="21.5">
      <c r="A697" s="13" t="s">
        <v>473</v>
      </c>
      <c r="B697" s="13" t="s">
        <v>1610</v>
      </c>
      <c r="C697" s="13" t="s">
        <v>34</v>
      </c>
      <c r="D697" s="13" t="str">
        <f t="shared" si="32"/>
        <v>IND106M - STVA - TN</v>
      </c>
      <c r="E697" s="13" t="str">
        <f>VLOOKUP([1]Customer!C697,'Location Unique Code'!$A$2:$H$113,8,FALSE)</f>
        <v>TN</v>
      </c>
      <c r="F697" s="13" t="str">
        <f>VLOOKUP(C697,'Location Unique Code'!$A$2:$B$113,2,FALSE)</f>
        <v>Tennessee</v>
      </c>
      <c r="G697" s="13" t="s">
        <v>1558</v>
      </c>
      <c r="H697" s="13" t="str">
        <f t="shared" si="33"/>
        <v>Tennessee: Ind Gas Mkt-Tennessee</v>
      </c>
      <c r="I697" s="25">
        <f>VLOOKUP(H697,SubShare_All!$E$2:$F$698,2,FALSE)</f>
        <v>1</v>
      </c>
    </row>
    <row r="698" spans="1:9" ht="31.5">
      <c r="A698" s="13" t="s">
        <v>293</v>
      </c>
      <c r="B698" s="13" t="s">
        <v>1363</v>
      </c>
      <c r="C698" s="13" t="s">
        <v>34</v>
      </c>
      <c r="D698" s="13" t="str">
        <f t="shared" si="32"/>
        <v>COMx32M - STVA - TN</v>
      </c>
      <c r="E698" s="13" t="str">
        <f>VLOOKUP([1]Customer!C698,'Location Unique Code'!$A$2:$H$113,8,FALSE)</f>
        <v>TN</v>
      </c>
      <c r="F698" s="13" t="str">
        <f>VLOOKUP(C698,'Location Unique Code'!$A$2:$B$113,2,FALSE)</f>
        <v>Tennessee</v>
      </c>
      <c r="G698" s="13" t="s">
        <v>1175</v>
      </c>
      <c r="H698" s="13" t="str">
        <f t="shared" si="33"/>
        <v>Tennessee: Other LDC Gas Sales: COM-Tennessee</v>
      </c>
      <c r="I698" s="25">
        <f>VLOOKUP(H698,SubShare_All!$E$2:$F$698,2,FALSE)</f>
        <v>0.21299004792790499</v>
      </c>
    </row>
    <row r="699" spans="1:9" ht="31.5">
      <c r="A699" s="13" t="s">
        <v>841</v>
      </c>
      <c r="B699" s="13" t="s">
        <v>1964</v>
      </c>
      <c r="C699" s="13" t="s">
        <v>34</v>
      </c>
      <c r="D699" s="13" t="str">
        <f t="shared" si="32"/>
        <v>RESx32M - STVA - TN</v>
      </c>
      <c r="E699" s="13" t="str">
        <f>VLOOKUP([1]Customer!C699,'Location Unique Code'!$A$2:$H$113,8,FALSE)</f>
        <v>TN</v>
      </c>
      <c r="F699" s="13" t="str">
        <f>VLOOKUP(C699,'Location Unique Code'!$A$2:$B$113,2,FALSE)</f>
        <v>Tennessee</v>
      </c>
      <c r="G699" s="13" t="s">
        <v>1773</v>
      </c>
      <c r="H699" s="13" t="str">
        <f t="shared" si="33"/>
        <v>Tennessee: Other LDC Gas Sales: RES-Tennessee</v>
      </c>
      <c r="I699" s="25">
        <f>VLOOKUP(H699,SubShare_All!$E$2:$F$698,2,FALSE)</f>
        <v>0.23524039571789401</v>
      </c>
    </row>
    <row r="700" spans="1:9" ht="21.5">
      <c r="A700" s="13" t="s">
        <v>915</v>
      </c>
      <c r="B700" s="13" t="s">
        <v>1131</v>
      </c>
      <c r="C700" s="13" t="s">
        <v>34</v>
      </c>
      <c r="D700" s="13" t="str">
        <f t="shared" si="32"/>
        <v>VEH106M - STVA - TN</v>
      </c>
      <c r="E700" s="13" t="str">
        <f>VLOOKUP([1]Customer!C700,'Location Unique Code'!$A$2:$H$113,8,FALSE)</f>
        <v>TN</v>
      </c>
      <c r="F700" s="13" t="str">
        <f>VLOOKUP(C700,'Location Unique Code'!$A$2:$B$113,2,FALSE)</f>
        <v>Tennessee</v>
      </c>
      <c r="G700" s="13" t="s">
        <v>961</v>
      </c>
      <c r="H700" s="13" t="str">
        <f t="shared" si="33"/>
        <v>Tennessee: veh Gas Mkt-Tennessee</v>
      </c>
      <c r="I700" s="25">
        <f>VLOOKUP(H700,SubShare_All!$E$2:$F$698,2,FALSE)</f>
        <v>1</v>
      </c>
    </row>
    <row r="701" spans="1:9" ht="21.5">
      <c r="A701" s="13" t="s">
        <v>321</v>
      </c>
      <c r="B701" s="13" t="s">
        <v>1392</v>
      </c>
      <c r="C701" s="13" t="s">
        <v>322</v>
      </c>
      <c r="D701" s="13" t="str">
        <f t="shared" si="32"/>
        <v>COMx81M -SERC - TX</v>
      </c>
      <c r="E701" s="13" t="str">
        <f>VLOOKUP([1]Customer!C701,'Location Unique Code'!$A$2:$H$113,8,FALSE)</f>
        <v>TX</v>
      </c>
      <c r="F701" s="13" t="str">
        <f>VLOOKUP(C701,'Location Unique Code'!$A$2:$B$113,2,FALSE)</f>
        <v>Texas East (SERC)</v>
      </c>
      <c r="G701" s="13" t="s">
        <v>1175</v>
      </c>
      <c r="H701" s="13" t="str">
        <f t="shared" si="33"/>
        <v>Texas East (SERC): COM Gas Mkt-Texas East (SERC)</v>
      </c>
      <c r="I701" s="25">
        <f>VLOOKUP(H701,SubShare_All!$E$2:$F$698,2,FALSE)</f>
        <v>3.2300000000000002E-2</v>
      </c>
    </row>
    <row r="702" spans="1:9" ht="21.5">
      <c r="A702" s="13" t="s">
        <v>644</v>
      </c>
      <c r="B702" s="13" t="s">
        <v>1769</v>
      </c>
      <c r="C702" s="13" t="s">
        <v>322</v>
      </c>
      <c r="D702" s="13" t="str">
        <f t="shared" si="32"/>
        <v>MK626M -SERC - TX</v>
      </c>
      <c r="E702" s="13" t="str">
        <f>VLOOKUP([1]Customer!C702,'Location Unique Code'!$A$2:$H$113,8,FALSE)</f>
        <v>TX</v>
      </c>
      <c r="F702" s="13" t="str">
        <f>VLOOKUP(C702,'Location Unique Code'!$A$2:$B$113,2,FALSE)</f>
        <v>Texas East (SERC)</v>
      </c>
      <c r="G702" s="13" t="s">
        <v>1540</v>
      </c>
      <c r="H702" s="13" t="str">
        <f t="shared" si="33"/>
        <v>Texas East (SERC): Gas-fired Gen-Texas East (SERC)</v>
      </c>
      <c r="I702" s="25" t="e">
        <f>VLOOKUP(H702,SubShare_All!$E$2:$F$698,2,FALSE)</f>
        <v>#N/A</v>
      </c>
    </row>
    <row r="703" spans="1:9" ht="21.5">
      <c r="A703" s="13" t="s">
        <v>570</v>
      </c>
      <c r="B703" s="13" t="s">
        <v>1694</v>
      </c>
      <c r="C703" s="13" t="s">
        <v>87</v>
      </c>
      <c r="D703" s="13" t="str">
        <f t="shared" si="32"/>
        <v>MK115M - SPPW - TX</v>
      </c>
      <c r="E703" s="13" t="str">
        <f>VLOOKUP([1]Customer!C703,'Location Unique Code'!$A$2:$H$113,8,FALSE)</f>
        <v>TX</v>
      </c>
      <c r="F703" s="13" t="str">
        <f>VLOOKUP(C703,'Location Unique Code'!$A$2:$B$113,2,FALSE)</f>
        <v>Texas East (SPP)</v>
      </c>
      <c r="G703" s="13" t="s">
        <v>1540</v>
      </c>
      <c r="H703" s="13" t="str">
        <f t="shared" si="33"/>
        <v>Texas East (SPP): Gas-fired Gen-Texas East (SPP)</v>
      </c>
      <c r="I703" s="25" t="e">
        <f>VLOOKUP(H703,SubShare_All!$E$2:$F$698,2,FALSE)</f>
        <v>#N/A</v>
      </c>
    </row>
    <row r="704" spans="1:9" ht="21.5">
      <c r="A704" s="13" t="s">
        <v>863</v>
      </c>
      <c r="B704" s="13" t="s">
        <v>1986</v>
      </c>
      <c r="C704" s="13" t="s">
        <v>322</v>
      </c>
      <c r="D704" s="13" t="str">
        <f t="shared" si="32"/>
        <v>RESx81M -SERC - TX</v>
      </c>
      <c r="E704" s="13" t="str">
        <f>VLOOKUP([1]Customer!C704,'Location Unique Code'!$A$2:$H$113,8,FALSE)</f>
        <v>TX</v>
      </c>
      <c r="F704" s="13" t="str">
        <f>VLOOKUP(C704,'Location Unique Code'!$A$2:$B$113,2,FALSE)</f>
        <v>Texas East (SERC)</v>
      </c>
      <c r="G704" s="13" t="s">
        <v>1773</v>
      </c>
      <c r="H704" s="13" t="str">
        <f t="shared" si="33"/>
        <v>Texas East SERC: RES Gas Mkt-Texas East (SERC)</v>
      </c>
      <c r="I704" s="25">
        <f>VLOOKUP(H704,SubShare_All!$E$2:$F$698,2,FALSE)</f>
        <v>0.03</v>
      </c>
    </row>
    <row r="705" spans="1:9" ht="31.5">
      <c r="A705" s="13" t="s">
        <v>323</v>
      </c>
      <c r="B705" s="13" t="s">
        <v>1196</v>
      </c>
      <c r="C705" s="13" t="s">
        <v>324</v>
      </c>
      <c r="D705" s="13" t="str">
        <f t="shared" si="32"/>
        <v>COMx84M - ERCN</v>
      </c>
      <c r="E705" s="13" t="str">
        <f>VLOOKUP([1]Customer!C705,'Location Unique Code'!$A$2:$H$113,8,FALSE)</f>
        <v>TX</v>
      </c>
      <c r="F705" s="13" t="str">
        <f>VLOOKUP(C705,'Location Unique Code'!$A$2:$B$113,2,FALSE)</f>
        <v>Texas North (ERCOT)</v>
      </c>
      <c r="G705" s="13" t="s">
        <v>1175</v>
      </c>
      <c r="H705" s="13" t="str">
        <f t="shared" si="33"/>
        <v>Texas North (ERCOT): COM Gas Mkt-Texas North (ERCOT)</v>
      </c>
      <c r="I705" s="25">
        <f>VLOOKUP(H705,SubShare_All!$E$2:$F$698,2,FALSE)</f>
        <v>0.2321</v>
      </c>
    </row>
    <row r="706" spans="1:9" ht="31.5">
      <c r="A706" s="13" t="s">
        <v>864</v>
      </c>
      <c r="B706" s="13" t="s">
        <v>1987</v>
      </c>
      <c r="C706" s="13" t="s">
        <v>324</v>
      </c>
      <c r="D706" s="13" t="str">
        <f t="shared" si="32"/>
        <v>RESx84M - ERCN</v>
      </c>
      <c r="E706" s="13" t="str">
        <f>VLOOKUP([1]Customer!C706,'Location Unique Code'!$A$2:$H$113,8,FALSE)</f>
        <v>TX</v>
      </c>
      <c r="F706" s="13" t="str">
        <f>VLOOKUP(C706,'Location Unique Code'!$A$2:$B$113,2,FALSE)</f>
        <v>Texas North (ERCOT)</v>
      </c>
      <c r="G706" s="13" t="s">
        <v>1773</v>
      </c>
      <c r="H706" s="13" t="str">
        <f t="shared" si="33"/>
        <v>Texas North (ERCOT): RES Gas Mkt-Texas North (ERCOT)</v>
      </c>
      <c r="I706" s="25">
        <f>VLOOKUP(H706,SubShare_All!$E$2:$F$698,2,FALSE)</f>
        <v>0.32129999999999997</v>
      </c>
    </row>
    <row r="707" spans="1:9" ht="31.5">
      <c r="A707" s="13" t="s">
        <v>325</v>
      </c>
      <c r="B707" s="13" t="s">
        <v>1342</v>
      </c>
      <c r="C707" s="13" t="s">
        <v>326</v>
      </c>
      <c r="D707" s="13" t="str">
        <f t="shared" ref="D707:D770" si="34">CONCATENATE(A707,C707)</f>
        <v>COMx85M - SPPN - TX</v>
      </c>
      <c r="E707" s="13" t="str">
        <f>VLOOKUP([1]Customer!C707,'Location Unique Code'!$A$2:$H$113,8,FALSE)</f>
        <v>TX</v>
      </c>
      <c r="F707" s="13" t="str">
        <f>VLOOKUP(C707,'Location Unique Code'!$A$2:$B$113,2,FALSE)</f>
        <v>Texas Panhandle (SPP)</v>
      </c>
      <c r="G707" s="13" t="s">
        <v>1175</v>
      </c>
      <c r="H707" s="13" t="str">
        <f t="shared" ref="H707:H770" si="35">CONCATENATE(B707,"-",F707)</f>
        <v>Texas Panhandle (SPP): COM Gas Mkt-Texas Panhandle (SPP)</v>
      </c>
      <c r="I707" s="25">
        <f>VLOOKUP(H707,SubShare_All!$E$2:$F$698,2,FALSE)</f>
        <v>6.6000000000000003E-2</v>
      </c>
    </row>
    <row r="708" spans="1:9" ht="31.5">
      <c r="A708" s="13" t="s">
        <v>865</v>
      </c>
      <c r="B708" s="13" t="s">
        <v>1988</v>
      </c>
      <c r="C708" s="13" t="s">
        <v>326</v>
      </c>
      <c r="D708" s="13" t="str">
        <f t="shared" si="34"/>
        <v>RESx85M - SPPN - TX</v>
      </c>
      <c r="E708" s="13" t="str">
        <f>VLOOKUP([1]Customer!C708,'Location Unique Code'!$A$2:$H$113,8,FALSE)</f>
        <v>TX</v>
      </c>
      <c r="F708" s="13" t="str">
        <f>VLOOKUP(C708,'Location Unique Code'!$A$2:$B$113,2,FALSE)</f>
        <v>Texas Panhandle (SPP)</v>
      </c>
      <c r="G708" s="13" t="s">
        <v>1773</v>
      </c>
      <c r="H708" s="13" t="str">
        <f t="shared" si="35"/>
        <v>Texas Panhandle SPP: RES Gas Mkt-Texas Panhandle (SPP)</v>
      </c>
      <c r="I708" s="25">
        <f>VLOOKUP(H708,SubShare_All!$E$2:$F$698,2,FALSE)</f>
        <v>5.5300000000000002E-2</v>
      </c>
    </row>
    <row r="709" spans="1:9" ht="31.5">
      <c r="A709" s="13" t="s">
        <v>327</v>
      </c>
      <c r="B709" s="13" t="s">
        <v>1197</v>
      </c>
      <c r="C709" s="13" t="s">
        <v>328</v>
      </c>
      <c r="D709" s="13" t="str">
        <f t="shared" si="34"/>
        <v>COMx86M - ERCS</v>
      </c>
      <c r="E709" s="13" t="str">
        <f>VLOOKUP([1]Customer!C709,'Location Unique Code'!$A$2:$H$113,8,FALSE)</f>
        <v>TX</v>
      </c>
      <c r="F709" s="13" t="str">
        <f>VLOOKUP(C709,'Location Unique Code'!$A$2:$B$113,2,FALSE)</f>
        <v>Texas South (ERCOT)</v>
      </c>
      <c r="G709" s="13" t="s">
        <v>1175</v>
      </c>
      <c r="H709" s="13" t="str">
        <f t="shared" si="35"/>
        <v>Texas South (ERCOT): COM Gas Mkt-Texas South (ERCOT)</v>
      </c>
      <c r="I709" s="25">
        <f>VLOOKUP(H709,SubShare_All!$E$2:$F$698,2,FALSE)</f>
        <v>0.33260000000000001</v>
      </c>
    </row>
    <row r="710" spans="1:9" ht="31.5">
      <c r="A710" s="13" t="s">
        <v>866</v>
      </c>
      <c r="B710" s="13" t="s">
        <v>1989</v>
      </c>
      <c r="C710" s="13" t="s">
        <v>328</v>
      </c>
      <c r="D710" s="13" t="str">
        <f t="shared" si="34"/>
        <v>RESx86M - ERCS</v>
      </c>
      <c r="E710" s="13" t="str">
        <f>VLOOKUP([1]Customer!C710,'Location Unique Code'!$A$2:$H$113,8,FALSE)</f>
        <v>TX</v>
      </c>
      <c r="F710" s="13" t="str">
        <f>VLOOKUP(C710,'Location Unique Code'!$A$2:$B$113,2,FALSE)</f>
        <v>Texas South (ERCOT)</v>
      </c>
      <c r="G710" s="13" t="s">
        <v>1773</v>
      </c>
      <c r="H710" s="13" t="str">
        <f t="shared" si="35"/>
        <v>Texas South (ERCOT): RES Gas Mkt-Texas South (ERCOT)</v>
      </c>
      <c r="I710" s="25">
        <f>VLOOKUP(H710,SubShare_All!$E$2:$F$698,2,FALSE)</f>
        <v>0.26019999999999999</v>
      </c>
    </row>
    <row r="711" spans="1:9" ht="31.5">
      <c r="A711" s="13" t="s">
        <v>329</v>
      </c>
      <c r="B711" s="13" t="s">
        <v>1198</v>
      </c>
      <c r="C711" s="13" t="s">
        <v>330</v>
      </c>
      <c r="D711" s="13" t="str">
        <f t="shared" si="34"/>
        <v>COMx87M - ERCW</v>
      </c>
      <c r="E711" s="13" t="str">
        <f>VLOOKUP([1]Customer!C711,'Location Unique Code'!$A$2:$H$113,8,FALSE)</f>
        <v>TX</v>
      </c>
      <c r="F711" s="13" t="str">
        <f>VLOOKUP(C711,'Location Unique Code'!$A$2:$B$113,2,FALSE)</f>
        <v>Texas West (ERCOT)</v>
      </c>
      <c r="G711" s="13" t="s">
        <v>1175</v>
      </c>
      <c r="H711" s="13" t="str">
        <f t="shared" si="35"/>
        <v>Texas West (ERCOT): COM Gas Mkt-Texas West (ERCOT)</v>
      </c>
      <c r="I711" s="25">
        <f>VLOOKUP(H711,SubShare_All!$E$2:$F$698,2,FALSE)</f>
        <v>4.2000000000000003E-2</v>
      </c>
    </row>
    <row r="712" spans="1:9" ht="31.5">
      <c r="A712" s="13" t="s">
        <v>867</v>
      </c>
      <c r="B712" s="13" t="s">
        <v>1990</v>
      </c>
      <c r="C712" s="13" t="s">
        <v>330</v>
      </c>
      <c r="D712" s="13" t="str">
        <f t="shared" si="34"/>
        <v>RESx87M - ERCW</v>
      </c>
      <c r="E712" s="13" t="str">
        <f>VLOOKUP([1]Customer!C712,'Location Unique Code'!$A$2:$H$113,8,FALSE)</f>
        <v>TX</v>
      </c>
      <c r="F712" s="13" t="str">
        <f>VLOOKUP(C712,'Location Unique Code'!$A$2:$B$113,2,FALSE)</f>
        <v>Texas West (ERCOT)</v>
      </c>
      <c r="G712" s="13" t="s">
        <v>1773</v>
      </c>
      <c r="H712" s="13" t="str">
        <f t="shared" si="35"/>
        <v>Texas West (ERCOT): RES Gas Mkt-Texas West (ERCOT)</v>
      </c>
      <c r="I712" s="25">
        <f>VLOOKUP(H712,SubShare_All!$E$2:$F$698,2,FALSE)</f>
        <v>5.2999999999999999E-2</v>
      </c>
    </row>
    <row r="713" spans="1:9" ht="31.5">
      <c r="A713" s="13" t="s">
        <v>331</v>
      </c>
      <c r="B713" s="13" t="s">
        <v>1377</v>
      </c>
      <c r="C713" s="13" t="s">
        <v>332</v>
      </c>
      <c r="D713" s="13" t="str">
        <f t="shared" si="34"/>
        <v>COMx88M - WECC - TX</v>
      </c>
      <c r="E713" s="13" t="str">
        <f>VLOOKUP([1]Customer!C713,'Location Unique Code'!$A$2:$H$113,8,FALSE)</f>
        <v>TX</v>
      </c>
      <c r="F713" s="13" t="str">
        <f>VLOOKUP(C713,'Location Unique Code'!$A$2:$B$113,2,FALSE)</f>
        <v>Texas West (WECC)</v>
      </c>
      <c r="G713" s="13" t="s">
        <v>1175</v>
      </c>
      <c r="H713" s="13" t="str">
        <f t="shared" si="35"/>
        <v>Texas West (WECC): COM Gas Mkt-Texas West (WECC)</v>
      </c>
      <c r="I713" s="25">
        <f>VLOOKUP(H713,SubShare_All!$E$2:$F$698,2,FALSE)</f>
        <v>1.6199999999999999E-2</v>
      </c>
    </row>
    <row r="714" spans="1:9" ht="31.5">
      <c r="A714" s="13" t="s">
        <v>868</v>
      </c>
      <c r="B714" s="13" t="s">
        <v>1991</v>
      </c>
      <c r="C714" s="13" t="s">
        <v>332</v>
      </c>
      <c r="D714" s="13" t="str">
        <f t="shared" si="34"/>
        <v>RESx88M - WECC - TX</v>
      </c>
      <c r="E714" s="13" t="str">
        <f>VLOOKUP([1]Customer!C714,'Location Unique Code'!$A$2:$H$113,8,FALSE)</f>
        <v>TX</v>
      </c>
      <c r="F714" s="13" t="str">
        <f>VLOOKUP(C714,'Location Unique Code'!$A$2:$B$113,2,FALSE)</f>
        <v>Texas West (WECC)</v>
      </c>
      <c r="G714" s="13" t="s">
        <v>1773</v>
      </c>
      <c r="H714" s="13" t="str">
        <f t="shared" si="35"/>
        <v>Texas West (WECC): RES Gas Mkt-Texas West (WECC)</v>
      </c>
      <c r="I714" s="25">
        <f>VLOOKUP(H714,SubShare_All!$E$2:$F$698,2,FALSE)</f>
        <v>1.0999999999999999E-2</v>
      </c>
    </row>
    <row r="715" spans="1:9" ht="21.5">
      <c r="A715" s="13" t="s">
        <v>86</v>
      </c>
      <c r="B715" s="13" t="s">
        <v>1346</v>
      </c>
      <c r="C715" s="13" t="s">
        <v>87</v>
      </c>
      <c r="D715" s="13" t="str">
        <f t="shared" si="34"/>
        <v>COM222M - SPPW - TX</v>
      </c>
      <c r="E715" s="13" t="str">
        <f>VLOOKUP([1]Customer!C715,'Location Unique Code'!$A$2:$H$113,8,FALSE)</f>
        <v>TX</v>
      </c>
      <c r="F715" s="13" t="str">
        <f>VLOOKUP(C715,'Location Unique Code'!$A$2:$B$113,2,FALSE)</f>
        <v>Texas East (SPP)</v>
      </c>
      <c r="G715" s="13" t="s">
        <v>1175</v>
      </c>
      <c r="H715" s="13" t="str">
        <f t="shared" si="35"/>
        <v>Texas, East (SPP), Other LDCs: COM-Texas East (SPP)</v>
      </c>
      <c r="I715" s="25">
        <f>VLOOKUP(H715,SubShare_All!$E$2:$F$698,2,FALSE)</f>
        <v>2.2700000000000005E-2</v>
      </c>
    </row>
    <row r="716" spans="1:9" ht="21.5">
      <c r="A716" s="13" t="s">
        <v>694</v>
      </c>
      <c r="B716" s="13" t="s">
        <v>1818</v>
      </c>
      <c r="C716" s="13" t="s">
        <v>87</v>
      </c>
      <c r="D716" s="13" t="str">
        <f t="shared" si="34"/>
        <v>RES222M - SPPW - TX</v>
      </c>
      <c r="E716" s="13" t="str">
        <f>VLOOKUP([1]Customer!C716,'Location Unique Code'!$A$2:$H$113,8,FALSE)</f>
        <v>TX</v>
      </c>
      <c r="F716" s="13" t="str">
        <f>VLOOKUP(C716,'Location Unique Code'!$A$2:$B$113,2,FALSE)</f>
        <v>Texas East (SPP)</v>
      </c>
      <c r="G716" s="13" t="s">
        <v>1773</v>
      </c>
      <c r="H716" s="13" t="str">
        <f t="shared" si="35"/>
        <v>Texas, East (SPP), Other LDCs: RES-Texas East (SPP)</v>
      </c>
      <c r="I716" s="25">
        <f>VLOOKUP(H716,SubShare_All!$E$2:$F$698,2,FALSE)</f>
        <v>2.7099999999999999E-2</v>
      </c>
    </row>
    <row r="717" spans="1:9" ht="21.5">
      <c r="A717" s="13" t="s">
        <v>470</v>
      </c>
      <c r="B717" s="13" t="s">
        <v>1607</v>
      </c>
      <c r="C717" s="13" t="s">
        <v>322</v>
      </c>
      <c r="D717" s="13" t="str">
        <f t="shared" si="34"/>
        <v>IND103M -SERC - TX</v>
      </c>
      <c r="E717" s="13" t="str">
        <f>VLOOKUP([1]Customer!C717,'Location Unique Code'!$A$2:$H$113,8,FALSE)</f>
        <v>TX</v>
      </c>
      <c r="F717" s="13" t="str">
        <f>VLOOKUP(C717,'Location Unique Code'!$A$2:$B$113,2,FALSE)</f>
        <v>Texas East (SERC)</v>
      </c>
      <c r="G717" s="13" t="s">
        <v>1558</v>
      </c>
      <c r="H717" s="13" t="str">
        <f t="shared" si="35"/>
        <v>Texas, East SERC: Ind Gas Mkt-Texas East (SERC)</v>
      </c>
      <c r="I717" s="25">
        <f>VLOOKUP(H717,SubShare_All!$E$2:$F$698,2,FALSE)</f>
        <v>2.3799999999999998E-2</v>
      </c>
    </row>
    <row r="718" spans="1:9" ht="21.5">
      <c r="A718" s="13" t="s">
        <v>912</v>
      </c>
      <c r="B718" s="13" t="s">
        <v>1134</v>
      </c>
      <c r="C718" s="13" t="s">
        <v>322</v>
      </c>
      <c r="D718" s="13" t="str">
        <f t="shared" si="34"/>
        <v>VEH103M -SERC - TX</v>
      </c>
      <c r="E718" s="13" t="str">
        <f>VLOOKUP([1]Customer!C718,'Location Unique Code'!$A$2:$H$113,8,FALSE)</f>
        <v>TX</v>
      </c>
      <c r="F718" s="13" t="str">
        <f>VLOOKUP(C718,'Location Unique Code'!$A$2:$B$113,2,FALSE)</f>
        <v>Texas East (SERC)</v>
      </c>
      <c r="G718" s="13" t="s">
        <v>961</v>
      </c>
      <c r="H718" s="13" t="str">
        <f t="shared" si="35"/>
        <v>Texas, East SERC: veh Gas Mkt-Texas East (SERC)</v>
      </c>
      <c r="I718" s="25">
        <f>VLOOKUP(H718,SubShare_All!$E$2:$F$698,2,FALSE)</f>
        <v>3.3951993887121001E-2</v>
      </c>
    </row>
    <row r="719" spans="1:9" ht="21.5">
      <c r="A719" s="13" t="s">
        <v>489</v>
      </c>
      <c r="B719" s="13" t="s">
        <v>1618</v>
      </c>
      <c r="C719" s="13" t="s">
        <v>87</v>
      </c>
      <c r="D719" s="13" t="str">
        <f t="shared" si="34"/>
        <v>IND122M - SPPW - TX</v>
      </c>
      <c r="E719" s="13" t="str">
        <f>VLOOKUP([1]Customer!C719,'Location Unique Code'!$A$2:$H$113,8,FALSE)</f>
        <v>TX</v>
      </c>
      <c r="F719" s="13" t="str">
        <f>VLOOKUP(C719,'Location Unique Code'!$A$2:$B$113,2,FALSE)</f>
        <v>Texas East (SPP)</v>
      </c>
      <c r="G719" s="13" t="s">
        <v>1558</v>
      </c>
      <c r="H719" s="13" t="str">
        <f t="shared" si="35"/>
        <v>Texas, East SPP: Ind Gas Mkt-Texas East (SPP)</v>
      </c>
      <c r="I719" s="25">
        <f>VLOOKUP(H719,SubShare_All!$E$2:$F$698,2,FALSE)</f>
        <v>0.13419999999999999</v>
      </c>
    </row>
    <row r="720" spans="1:9" ht="21.5">
      <c r="A720" s="13" t="s">
        <v>923</v>
      </c>
      <c r="B720" s="13" t="s">
        <v>1136</v>
      </c>
      <c r="C720" s="13" t="s">
        <v>87</v>
      </c>
      <c r="D720" s="13" t="str">
        <f t="shared" si="34"/>
        <v>VEH122M - SPPW - TX</v>
      </c>
      <c r="E720" s="13" t="str">
        <f>VLOOKUP([1]Customer!C720,'Location Unique Code'!$A$2:$H$113,8,FALSE)</f>
        <v>TX</v>
      </c>
      <c r="F720" s="13" t="str">
        <f>VLOOKUP(C720,'Location Unique Code'!$A$2:$B$113,2,FALSE)</f>
        <v>Texas East (SPP)</v>
      </c>
      <c r="G720" s="13" t="s">
        <v>961</v>
      </c>
      <c r="H720" s="13" t="str">
        <f t="shared" si="35"/>
        <v>Texas, East SPP: veh Gas Mkt-Texas East (SPP)</v>
      </c>
      <c r="I720" s="25">
        <f>VLOOKUP(H720,SubShare_All!$E$2:$F$698,2,FALSE)</f>
        <v>9.1297825747757799E-2</v>
      </c>
    </row>
    <row r="721" spans="1:9" ht="21.5">
      <c r="A721" s="13" t="s">
        <v>547</v>
      </c>
      <c r="B721" s="13" t="s">
        <v>1671</v>
      </c>
      <c r="C721" s="13" t="s">
        <v>74</v>
      </c>
      <c r="D721" s="13" t="str">
        <f t="shared" si="34"/>
        <v>MK038M - ERCH</v>
      </c>
      <c r="E721" s="13" t="str">
        <f>VLOOKUP([1]Customer!C721,'Location Unique Code'!$A$2:$H$113,8,FALSE)</f>
        <v>TX</v>
      </c>
      <c r="F721" s="13" t="str">
        <f>VLOOKUP(C721,'Location Unique Code'!$A$2:$B$113,2,FALSE)</f>
        <v>Texas Houston (ERCOT)</v>
      </c>
      <c r="G721" s="13" t="s">
        <v>1540</v>
      </c>
      <c r="H721" s="13" t="str">
        <f t="shared" si="35"/>
        <v>Texas, Houston L &amp; P: Gas-fired Gen-Texas Houston (ERCOT)</v>
      </c>
      <c r="I721" s="25" t="e">
        <f>VLOOKUP(H721,SubShare_All!$E$2:$F$698,2,FALSE)</f>
        <v>#N/A</v>
      </c>
    </row>
    <row r="722" spans="1:9" ht="21.5">
      <c r="A722" s="13" t="s">
        <v>430</v>
      </c>
      <c r="B722" s="13" t="s">
        <v>1567</v>
      </c>
      <c r="C722" s="13" t="s">
        <v>74</v>
      </c>
      <c r="D722" s="13" t="str">
        <f t="shared" si="34"/>
        <v>IND018M - ERCH</v>
      </c>
      <c r="E722" s="13" t="str">
        <f>VLOOKUP([1]Customer!C722,'Location Unique Code'!$A$2:$H$113,8,FALSE)</f>
        <v>TX</v>
      </c>
      <c r="F722" s="13" t="str">
        <f>VLOOKUP(C722,'Location Unique Code'!$A$2:$B$113,2,FALSE)</f>
        <v>Texas Houston (ERCOT)</v>
      </c>
      <c r="G722" s="13" t="s">
        <v>1558</v>
      </c>
      <c r="H722" s="13" t="str">
        <f t="shared" si="35"/>
        <v>Texas, Houston: Ind Gas Mkt-Texas Houston (ERCOT)</v>
      </c>
      <c r="I722" s="25">
        <f>VLOOKUP(H722,SubShare_All!$E$2:$F$698,2,FALSE)</f>
        <v>0.3836</v>
      </c>
    </row>
    <row r="723" spans="1:9" ht="21.5">
      <c r="A723" s="13" t="s">
        <v>877</v>
      </c>
      <c r="B723" s="13" t="s">
        <v>1138</v>
      </c>
      <c r="C723" s="13" t="s">
        <v>74</v>
      </c>
      <c r="D723" s="13" t="str">
        <f t="shared" si="34"/>
        <v>VEH018M - ERCH</v>
      </c>
      <c r="E723" s="13" t="str">
        <f>VLOOKUP([1]Customer!C723,'Location Unique Code'!$A$2:$H$113,8,FALSE)</f>
        <v>TX</v>
      </c>
      <c r="F723" s="13" t="str">
        <f>VLOOKUP(C723,'Location Unique Code'!$A$2:$B$113,2,FALSE)</f>
        <v>Texas Houston (ERCOT)</v>
      </c>
      <c r="G723" s="13" t="s">
        <v>961</v>
      </c>
      <c r="H723" s="13" t="str">
        <f t="shared" si="35"/>
        <v>Texas, Houston: veh Gas Mkt-Texas Houston (ERCOT)</v>
      </c>
      <c r="I723" s="25">
        <f>VLOOKUP(H723,SubShare_All!$E$2:$F$698,2,FALSE)</f>
        <v>0.58518606382900196</v>
      </c>
    </row>
    <row r="724" spans="1:9" ht="21.5">
      <c r="A724" s="13" t="s">
        <v>548</v>
      </c>
      <c r="B724" s="13" t="s">
        <v>1672</v>
      </c>
      <c r="C724" s="13" t="s">
        <v>324</v>
      </c>
      <c r="D724" s="13" t="str">
        <f t="shared" si="34"/>
        <v>MK043M - ERCN</v>
      </c>
      <c r="E724" s="13" t="str">
        <f>VLOOKUP([1]Customer!C724,'Location Unique Code'!$A$2:$H$113,8,FALSE)</f>
        <v>TX</v>
      </c>
      <c r="F724" s="13" t="str">
        <f>VLOOKUP(C724,'Location Unique Code'!$A$2:$B$113,2,FALSE)</f>
        <v>Texas North (ERCOT)</v>
      </c>
      <c r="G724" s="13" t="s">
        <v>1540</v>
      </c>
      <c r="H724" s="13" t="str">
        <f t="shared" si="35"/>
        <v>Texas, North: Gas-fired Gen-Texas North (ERCOT)</v>
      </c>
      <c r="I724" s="25" t="e">
        <f>VLOOKUP(H724,SubShare_All!$E$2:$F$698,2,FALSE)</f>
        <v>#N/A</v>
      </c>
    </row>
    <row r="725" spans="1:9" ht="21.5">
      <c r="A725" s="13" t="s">
        <v>548</v>
      </c>
      <c r="B725" s="13" t="s">
        <v>1672</v>
      </c>
      <c r="C725" s="13" t="s">
        <v>326</v>
      </c>
      <c r="D725" s="13" t="str">
        <f t="shared" si="34"/>
        <v>MK043M - SPPN - TX</v>
      </c>
      <c r="E725" s="13" t="str">
        <f>VLOOKUP([1]Customer!C725,'Location Unique Code'!$A$2:$H$113,8,FALSE)</f>
        <v>TX</v>
      </c>
      <c r="F725" s="13" t="str">
        <f>VLOOKUP(C725,'Location Unique Code'!$A$2:$B$113,2,FALSE)</f>
        <v>Texas Panhandle (SPP)</v>
      </c>
      <c r="G725" s="13" t="s">
        <v>1540</v>
      </c>
      <c r="H725" s="13" t="str">
        <f t="shared" si="35"/>
        <v>Texas, North: Gas-fired Gen-Texas Panhandle (SPP)</v>
      </c>
      <c r="I725" s="25" t="e">
        <f>VLOOKUP(H725,SubShare_All!$E$2:$F$698,2,FALSE)</f>
        <v>#N/A</v>
      </c>
    </row>
    <row r="726" spans="1:9" ht="21.5">
      <c r="A726" s="13" t="s">
        <v>429</v>
      </c>
      <c r="B726" s="13" t="s">
        <v>1566</v>
      </c>
      <c r="C726" s="13" t="s">
        <v>324</v>
      </c>
      <c r="D726" s="13" t="str">
        <f t="shared" si="34"/>
        <v>IND016M - ERCN</v>
      </c>
      <c r="E726" s="13" t="str">
        <f>VLOOKUP([1]Customer!C726,'Location Unique Code'!$A$2:$H$113,8,FALSE)</f>
        <v>TX</v>
      </c>
      <c r="F726" s="13" t="str">
        <f>VLOOKUP(C726,'Location Unique Code'!$A$2:$B$113,2,FALSE)</f>
        <v>Texas North (ERCOT)</v>
      </c>
      <c r="G726" s="13" t="s">
        <v>1558</v>
      </c>
      <c r="H726" s="13" t="str">
        <f t="shared" si="35"/>
        <v>Texas, North: Ind Gas Mkt-Texas North (ERCOT)</v>
      </c>
      <c r="I726" s="25">
        <f>VLOOKUP(H726,SubShare_All!$E$2:$F$698,2,FALSE)</f>
        <v>0.10590000000000001</v>
      </c>
    </row>
    <row r="727" spans="1:9" ht="21.5">
      <c r="A727" s="13" t="s">
        <v>876</v>
      </c>
      <c r="B727" s="13" t="s">
        <v>1140</v>
      </c>
      <c r="C727" s="13" t="s">
        <v>324</v>
      </c>
      <c r="D727" s="13" t="str">
        <f t="shared" si="34"/>
        <v>VEH016M - ERCN</v>
      </c>
      <c r="E727" s="13" t="str">
        <f>VLOOKUP([1]Customer!C727,'Location Unique Code'!$A$2:$H$113,8,FALSE)</f>
        <v>TX</v>
      </c>
      <c r="F727" s="13" t="str">
        <f>VLOOKUP(C727,'Location Unique Code'!$A$2:$B$113,2,FALSE)</f>
        <v>Texas North (ERCOT)</v>
      </c>
      <c r="G727" s="13" t="s">
        <v>961</v>
      </c>
      <c r="H727" s="13" t="str">
        <f t="shared" si="35"/>
        <v>Texas, North: veh Gas Mkt-Texas North (ERCOT)</v>
      </c>
      <c r="I727" s="25">
        <f>VLOOKUP(H727,SubShare_All!$E$2:$F$698,2,FALSE)</f>
        <v>8.1672138748622503E-2</v>
      </c>
    </row>
    <row r="728" spans="1:9" ht="21.5">
      <c r="A728" s="13" t="s">
        <v>490</v>
      </c>
      <c r="B728" s="13" t="s">
        <v>1619</v>
      </c>
      <c r="C728" s="13" t="s">
        <v>326</v>
      </c>
      <c r="D728" s="13" t="str">
        <f t="shared" si="34"/>
        <v>IND123M - SPPN - TX</v>
      </c>
      <c r="E728" s="13" t="str">
        <f>VLOOKUP([1]Customer!C728,'Location Unique Code'!$A$2:$H$113,8,FALSE)</f>
        <v>TX</v>
      </c>
      <c r="F728" s="13" t="str">
        <f>VLOOKUP(C728,'Location Unique Code'!$A$2:$B$113,2,FALSE)</f>
        <v>Texas Panhandle (SPP)</v>
      </c>
      <c r="G728" s="13" t="s">
        <v>1558</v>
      </c>
      <c r="H728" s="13" t="str">
        <f t="shared" si="35"/>
        <v>Texas, Panhandle: Ind Gas Mkt-Texas Panhandle (SPP)</v>
      </c>
      <c r="I728" s="25">
        <f>VLOOKUP(H728,SubShare_All!$E$2:$F$698,2,FALSE)</f>
        <v>2.6599999999999999E-2</v>
      </c>
    </row>
    <row r="729" spans="1:9" ht="21.5">
      <c r="A729" s="13" t="s">
        <v>924</v>
      </c>
      <c r="B729" s="13" t="s">
        <v>1142</v>
      </c>
      <c r="C729" s="13" t="s">
        <v>326</v>
      </c>
      <c r="D729" s="13" t="str">
        <f t="shared" si="34"/>
        <v>VEH123M - SPPN - TX</v>
      </c>
      <c r="E729" s="13" t="str">
        <f>VLOOKUP([1]Customer!C729,'Location Unique Code'!$A$2:$H$113,8,FALSE)</f>
        <v>TX</v>
      </c>
      <c r="F729" s="13" t="str">
        <f>VLOOKUP(C729,'Location Unique Code'!$A$2:$B$113,2,FALSE)</f>
        <v>Texas Panhandle (SPP)</v>
      </c>
      <c r="G729" s="13" t="s">
        <v>961</v>
      </c>
      <c r="H729" s="13" t="str">
        <f t="shared" si="35"/>
        <v>Texas, Panhandle: veh Gas Mkt-Texas Panhandle (SPP)</v>
      </c>
      <c r="I729" s="25">
        <f>VLOOKUP(H729,SubShare_All!$E$2:$F$698,2,FALSE)</f>
        <v>2.7672028190639901E-2</v>
      </c>
    </row>
    <row r="730" spans="1:9" ht="21.5">
      <c r="A730" s="13" t="s">
        <v>472</v>
      </c>
      <c r="B730" s="13" t="s">
        <v>1609</v>
      </c>
      <c r="C730" s="13" t="s">
        <v>328</v>
      </c>
      <c r="D730" s="13" t="str">
        <f t="shared" si="34"/>
        <v>IND105M - ERCS</v>
      </c>
      <c r="E730" s="13" t="str">
        <f>VLOOKUP([1]Customer!C730,'Location Unique Code'!$A$2:$H$113,8,FALSE)</f>
        <v>TX</v>
      </c>
      <c r="F730" s="13" t="str">
        <f>VLOOKUP(C730,'Location Unique Code'!$A$2:$B$113,2,FALSE)</f>
        <v>Texas South (ERCOT)</v>
      </c>
      <c r="G730" s="13" t="s">
        <v>1558</v>
      </c>
      <c r="H730" s="13" t="str">
        <f t="shared" si="35"/>
        <v>Texas, South: Ind Gas Mkt-Texas South (ERCOT)</v>
      </c>
      <c r="I730" s="25">
        <f>VLOOKUP(H730,SubShare_All!$E$2:$F$698,2,FALSE)</f>
        <v>0.29669999999999996</v>
      </c>
    </row>
    <row r="731" spans="1:9" ht="21.5">
      <c r="A731" s="13" t="s">
        <v>629</v>
      </c>
      <c r="B731" s="13" t="s">
        <v>1754</v>
      </c>
      <c r="C731" s="13" t="s">
        <v>328</v>
      </c>
      <c r="D731" s="13" t="str">
        <f t="shared" si="34"/>
        <v>MK269M - ERCS</v>
      </c>
      <c r="E731" s="13" t="str">
        <f>VLOOKUP([1]Customer!C731,'Location Unique Code'!$A$2:$H$113,8,FALSE)</f>
        <v>TX</v>
      </c>
      <c r="F731" s="13" t="str">
        <f>VLOOKUP(C731,'Location Unique Code'!$A$2:$B$113,2,FALSE)</f>
        <v>Texas South (ERCOT)</v>
      </c>
      <c r="G731" s="13" t="s">
        <v>1540</v>
      </c>
      <c r="H731" s="13" t="str">
        <f t="shared" si="35"/>
        <v>Texas, South: Other Gas-fired Gen-Texas South (ERCOT)</v>
      </c>
      <c r="I731" s="25" t="e">
        <f>VLOOKUP(H731,SubShare_All!$E$2:$F$698,2,FALSE)</f>
        <v>#N/A</v>
      </c>
    </row>
    <row r="732" spans="1:9" ht="21.5">
      <c r="A732" s="13" t="s">
        <v>914</v>
      </c>
      <c r="B732" s="13" t="s">
        <v>1144</v>
      </c>
      <c r="C732" s="13" t="s">
        <v>328</v>
      </c>
      <c r="D732" s="13" t="str">
        <f t="shared" si="34"/>
        <v>VEH105M - ERCS</v>
      </c>
      <c r="E732" s="13" t="str">
        <f>VLOOKUP([1]Customer!C732,'Location Unique Code'!$A$2:$H$113,8,FALSE)</f>
        <v>TX</v>
      </c>
      <c r="F732" s="13" t="str">
        <f>VLOOKUP(C732,'Location Unique Code'!$A$2:$B$113,2,FALSE)</f>
        <v>Texas South (ERCOT)</v>
      </c>
      <c r="G732" s="13" t="s">
        <v>961</v>
      </c>
      <c r="H732" s="13" t="str">
        <f t="shared" si="35"/>
        <v>Texas, South: veh Gas Mkt-Texas South (ERCOT)</v>
      </c>
      <c r="I732" s="25">
        <f>VLOOKUP(H732,SubShare_All!$E$2:$F$698,2,FALSE)</f>
        <v>0.169656979953622</v>
      </c>
    </row>
    <row r="733" spans="1:9" ht="21.5">
      <c r="A733" s="13" t="s">
        <v>431</v>
      </c>
      <c r="B733" s="13" t="s">
        <v>1568</v>
      </c>
      <c r="C733" s="13" t="s">
        <v>330</v>
      </c>
      <c r="D733" s="13" t="str">
        <f t="shared" si="34"/>
        <v>IND020M - ERCW</v>
      </c>
      <c r="E733" s="13" t="str">
        <f>VLOOKUP([1]Customer!C733,'Location Unique Code'!$A$2:$H$113,8,FALSE)</f>
        <v>TX</v>
      </c>
      <c r="F733" s="13" t="str">
        <f>VLOOKUP(C733,'Location Unique Code'!$A$2:$B$113,2,FALSE)</f>
        <v>Texas West (ERCOT)</v>
      </c>
      <c r="G733" s="13" t="s">
        <v>1558</v>
      </c>
      <c r="H733" s="13" t="str">
        <f t="shared" si="35"/>
        <v>Texas, West: Ind Gas Mkt-Texas West (ERCOT)</v>
      </c>
      <c r="I733" s="25">
        <f>VLOOKUP(H733,SubShare_All!$E$2:$F$698,2,FALSE)</f>
        <v>2.8999999999999998E-2</v>
      </c>
    </row>
    <row r="734" spans="1:9" ht="21.5">
      <c r="A734" s="13" t="s">
        <v>878</v>
      </c>
      <c r="B734" s="13" t="s">
        <v>1146</v>
      </c>
      <c r="C734" s="13" t="s">
        <v>330</v>
      </c>
      <c r="D734" s="13" t="str">
        <f t="shared" si="34"/>
        <v>VEH020M - ERCW</v>
      </c>
      <c r="E734" s="13" t="str">
        <f>VLOOKUP([1]Customer!C734,'Location Unique Code'!$A$2:$H$113,8,FALSE)</f>
        <v>TX</v>
      </c>
      <c r="F734" s="13" t="str">
        <f>VLOOKUP(C734,'Location Unique Code'!$A$2:$B$113,2,FALSE)</f>
        <v>Texas West (ERCOT)</v>
      </c>
      <c r="G734" s="13" t="s">
        <v>961</v>
      </c>
      <c r="H734" s="13" t="str">
        <f t="shared" si="35"/>
        <v>Texas, West: veh Gas Mkt-Texas West (ERCOT)</v>
      </c>
      <c r="I734" s="25">
        <f>VLOOKUP(H734,SubShare_All!$E$2:$F$698,2,FALSE)</f>
        <v>3.5000000000000003E-2</v>
      </c>
    </row>
    <row r="735" spans="1:9" ht="21.5">
      <c r="A735" s="13" t="s">
        <v>878</v>
      </c>
      <c r="B735" s="13" t="s">
        <v>1146</v>
      </c>
      <c r="C735" s="13" t="s">
        <v>332</v>
      </c>
      <c r="D735" s="13" t="str">
        <f t="shared" si="34"/>
        <v>VEH020M - WECC - TX</v>
      </c>
      <c r="E735" s="13" t="str">
        <f>VLOOKUP([1]Customer!C735,'Location Unique Code'!$A$2:$H$113,8,FALSE)</f>
        <v>TX</v>
      </c>
      <c r="F735" s="13" t="str">
        <f>VLOOKUP(C735,'Location Unique Code'!$A$2:$B$113,2,FALSE)</f>
        <v>Texas West (WECC)</v>
      </c>
      <c r="G735" s="13" t="s">
        <v>961</v>
      </c>
      <c r="H735" s="13" t="str">
        <f t="shared" si="35"/>
        <v>Texas, West: veh Gas Mkt-Texas West (WECC)</v>
      </c>
      <c r="I735" s="25">
        <f>VLOOKUP(H735,SubShare_All!$E$2:$F$698,2,FALSE)</f>
        <v>0</v>
      </c>
    </row>
    <row r="736" spans="1:9" ht="31.5">
      <c r="A736" s="13" t="s">
        <v>549</v>
      </c>
      <c r="B736" s="13" t="s">
        <v>1673</v>
      </c>
      <c r="C736" s="13" t="s">
        <v>330</v>
      </c>
      <c r="D736" s="13" t="str">
        <f t="shared" si="34"/>
        <v>MK044M - ERCW</v>
      </c>
      <c r="E736" s="13" t="str">
        <f>VLOOKUP([1]Customer!C736,'Location Unique Code'!$A$2:$H$113,8,FALSE)</f>
        <v>TX</v>
      </c>
      <c r="F736" s="13" t="str">
        <f>VLOOKUP(C736,'Location Unique Code'!$A$2:$B$113,2,FALSE)</f>
        <v>Texas West (ERCOT)</v>
      </c>
      <c r="G736" s="13" t="s">
        <v>1540</v>
      </c>
      <c r="H736" s="13" t="str">
        <f t="shared" si="35"/>
        <v>Texas, Western (ERCOT): Gas-fired Gen-Texas West (ERCOT)</v>
      </c>
      <c r="I736" s="25" t="e">
        <f>VLOOKUP(H736,SubShare_All!$E$2:$F$698,2,FALSE)</f>
        <v>#N/A</v>
      </c>
    </row>
    <row r="737" spans="1:9" ht="21.5">
      <c r="A737" s="13" t="s">
        <v>153</v>
      </c>
      <c r="B737" s="13" t="s">
        <v>1304</v>
      </c>
      <c r="C737" s="13" t="s">
        <v>57</v>
      </c>
      <c r="D737" s="13" t="str">
        <f t="shared" si="34"/>
        <v>COM430M - PJMW - PA</v>
      </c>
      <c r="E737" s="13" t="str">
        <f>VLOOKUP([1]Customer!C737,'Location Unique Code'!$A$2:$H$113,8,FALSE)</f>
        <v>PA</v>
      </c>
      <c r="F737" s="13" t="str">
        <f>VLOOKUP(C737,'Location Unique Code'!$A$2:$B$113,2,FALSE)</f>
        <v>Pennsylvania Western</v>
      </c>
      <c r="G737" s="13" t="s">
        <v>1175</v>
      </c>
      <c r="H737" s="13" t="str">
        <f t="shared" si="35"/>
        <v>UGI Penn Natural Gas: COM-Pennsylvania Western</v>
      </c>
      <c r="I737" s="25">
        <f>VLOOKUP(H737,SubShare_All!$E$2:$F$698,2,FALSE)</f>
        <v>4.7737159794486506E-2</v>
      </c>
    </row>
    <row r="738" spans="1:9" ht="21.5">
      <c r="A738" s="13" t="s">
        <v>741</v>
      </c>
      <c r="B738" s="13" t="s">
        <v>1864</v>
      </c>
      <c r="C738" s="13" t="s">
        <v>57</v>
      </c>
      <c r="D738" s="13" t="str">
        <f t="shared" si="34"/>
        <v>RES430M - PJMW - PA</v>
      </c>
      <c r="E738" s="13" t="str">
        <f>VLOOKUP([1]Customer!C738,'Location Unique Code'!$A$2:$H$113,8,FALSE)</f>
        <v>PA</v>
      </c>
      <c r="F738" s="13" t="str">
        <f>VLOOKUP(C738,'Location Unique Code'!$A$2:$B$113,2,FALSE)</f>
        <v>Pennsylvania Western</v>
      </c>
      <c r="G738" s="13" t="s">
        <v>1773</v>
      </c>
      <c r="H738" s="13" t="str">
        <f t="shared" si="35"/>
        <v>UGI Penn Natural Gas: RES-Pennsylvania Western</v>
      </c>
      <c r="I738" s="25">
        <f>VLOOKUP(H738,SubShare_All!$E$2:$F$698,2,FALSE)</f>
        <v>5.3696631509423672E-2</v>
      </c>
    </row>
    <row r="739" spans="1:9" ht="21.5">
      <c r="A739" s="13" t="s">
        <v>184</v>
      </c>
      <c r="B739" s="13" t="s">
        <v>1305</v>
      </c>
      <c r="C739" s="13" t="s">
        <v>57</v>
      </c>
      <c r="D739" s="13" t="str">
        <f t="shared" si="34"/>
        <v>COM528M - PJMW - PA</v>
      </c>
      <c r="E739" s="13" t="str">
        <f>VLOOKUP([1]Customer!C739,'Location Unique Code'!$A$2:$H$113,8,FALSE)</f>
        <v>PA</v>
      </c>
      <c r="F739" s="13" t="str">
        <f>VLOOKUP(C739,'Location Unique Code'!$A$2:$B$113,2,FALSE)</f>
        <v>Pennsylvania Western</v>
      </c>
      <c r="G739" s="13" t="s">
        <v>1175</v>
      </c>
      <c r="H739" s="13" t="str">
        <f t="shared" si="35"/>
        <v>UGI Utilities, Inc.: COM-Pennsylvania Western</v>
      </c>
      <c r="I739" s="25">
        <f>VLOOKUP(H739,SubShare_All!$E$2:$F$698,2,FALSE)</f>
        <v>9.6150775946723985E-2</v>
      </c>
    </row>
    <row r="740" spans="1:9" ht="21.5">
      <c r="A740" s="13" t="s">
        <v>765</v>
      </c>
      <c r="B740" s="13" t="s">
        <v>1888</v>
      </c>
      <c r="C740" s="13" t="s">
        <v>57</v>
      </c>
      <c r="D740" s="13" t="str">
        <f t="shared" si="34"/>
        <v>RES528M - PJMW - PA</v>
      </c>
      <c r="E740" s="13" t="str">
        <f>VLOOKUP([1]Customer!C740,'Location Unique Code'!$A$2:$H$113,8,FALSE)</f>
        <v>PA</v>
      </c>
      <c r="F740" s="13" t="str">
        <f>VLOOKUP(C740,'Location Unique Code'!$A$2:$B$113,2,FALSE)</f>
        <v>Pennsylvania Western</v>
      </c>
      <c r="G740" s="13" t="s">
        <v>1773</v>
      </c>
      <c r="H740" s="13" t="str">
        <f t="shared" si="35"/>
        <v>UGI Utilities, Inc.: RES-Pennsylvania Western</v>
      </c>
      <c r="I740" s="25">
        <f>VLOOKUP(H740,SubShare_All!$E$2:$F$698,2,FALSE)</f>
        <v>6.5983842862445741E-2</v>
      </c>
    </row>
    <row r="741" spans="1:9" ht="31.5">
      <c r="A741" s="13" t="s">
        <v>183</v>
      </c>
      <c r="B741" s="13" t="s">
        <v>1340</v>
      </c>
      <c r="C741" s="13" t="s">
        <v>177</v>
      </c>
      <c r="D741" s="13" t="str">
        <f t="shared" si="34"/>
        <v>COM522M - SPPN - MO</v>
      </c>
      <c r="E741" s="13" t="str">
        <f>VLOOKUP([1]Customer!C741,'Location Unique Code'!$A$2:$H$113,8,FALSE)</f>
        <v>MO</v>
      </c>
      <c r="F741" s="13" t="str">
        <f>VLOOKUP(C741,'Location Unique Code'!$A$2:$B$113,2,FALSE)</f>
        <v>Missouri Western</v>
      </c>
      <c r="G741" s="13" t="s">
        <v>1175</v>
      </c>
      <c r="H741" s="13" t="str">
        <f t="shared" si="35"/>
        <v>United Cities Gas Co. Div Atmos Energy: COM-Missouri Western</v>
      </c>
      <c r="I741" s="25">
        <f>VLOOKUP(H741,SubShare_All!$E$2:$F$698,2,FALSE)</f>
        <v>3.27992767060434E-2</v>
      </c>
    </row>
    <row r="742" spans="1:9" ht="31.5">
      <c r="A742" s="13" t="s">
        <v>183</v>
      </c>
      <c r="B742" s="13" t="s">
        <v>1340</v>
      </c>
      <c r="C742" s="13" t="s">
        <v>20</v>
      </c>
      <c r="D742" s="13" t="str">
        <f t="shared" si="34"/>
        <v>COM522M - STHN - GA</v>
      </c>
      <c r="E742" s="13" t="str">
        <f>VLOOKUP([1]Customer!C742,'Location Unique Code'!$A$2:$H$113,8,FALSE)</f>
        <v>GA</v>
      </c>
      <c r="F742" s="13" t="str">
        <f>VLOOKUP(C742,'Location Unique Code'!$A$2:$B$113,2,FALSE)</f>
        <v>Georgia</v>
      </c>
      <c r="G742" s="13" t="s">
        <v>1175</v>
      </c>
      <c r="H742" s="13" t="str">
        <f t="shared" si="35"/>
        <v>United Cities Gas Co. Div Atmos Energy: COM-Georgia</v>
      </c>
      <c r="I742" s="25">
        <f>VLOOKUP(H742,SubShare_All!$E$2:$F$698,2,FALSE)</f>
        <v>3.3055472695918603E-2</v>
      </c>
    </row>
    <row r="743" spans="1:9" ht="31.5">
      <c r="A743" s="13" t="s">
        <v>183</v>
      </c>
      <c r="B743" s="13" t="s">
        <v>1340</v>
      </c>
      <c r="C743" s="13" t="s">
        <v>34</v>
      </c>
      <c r="D743" s="13" t="str">
        <f t="shared" si="34"/>
        <v>COM522M - STVA - TN</v>
      </c>
      <c r="E743" s="13" t="str">
        <f>VLOOKUP([1]Customer!C743,'Location Unique Code'!$A$2:$H$113,8,FALSE)</f>
        <v>TN</v>
      </c>
      <c r="F743" s="13" t="str">
        <f>VLOOKUP(C743,'Location Unique Code'!$A$2:$B$113,2,FALSE)</f>
        <v>Tennessee</v>
      </c>
      <c r="G743" s="13" t="s">
        <v>1175</v>
      </c>
      <c r="H743" s="13" t="str">
        <f t="shared" si="35"/>
        <v>United Cities Gas Co. Div Atmos Energy: COM-Tennessee</v>
      </c>
      <c r="I743" s="25">
        <f>VLOOKUP(H743,SubShare_All!$E$2:$F$698,2,FALSE)</f>
        <v>9.2424341557883594E-2</v>
      </c>
    </row>
    <row r="744" spans="1:9" ht="31.5">
      <c r="A744" s="13" t="s">
        <v>183</v>
      </c>
      <c r="B744" s="13" t="s">
        <v>1340</v>
      </c>
      <c r="C744" s="13" t="s">
        <v>32</v>
      </c>
      <c r="D744" s="13" t="str">
        <f t="shared" si="34"/>
        <v>COM522M - VCAR - VA</v>
      </c>
      <c r="E744" s="13" t="str">
        <f>VLOOKUP([1]Customer!C744,'Location Unique Code'!$A$2:$H$113,8,FALSE)</f>
        <v>VA</v>
      </c>
      <c r="F744" s="13" t="str">
        <f>VLOOKUP(C744,'Location Unique Code'!$A$2:$B$113,2,FALSE)</f>
        <v>Virginia</v>
      </c>
      <c r="G744" s="13" t="s">
        <v>1175</v>
      </c>
      <c r="H744" s="13" t="str">
        <f t="shared" si="35"/>
        <v>United Cities Gas Co. Div Atmos Energy: COM-Virginia</v>
      </c>
      <c r="I744" s="25">
        <f>VLOOKUP(H744,SubShare_All!$E$2:$F$698,2,FALSE)</f>
        <v>3.2919184968129102E-2</v>
      </c>
    </row>
    <row r="745" spans="1:9" ht="31.5">
      <c r="A745" s="13" t="s">
        <v>764</v>
      </c>
      <c r="B745" s="13" t="s">
        <v>1887</v>
      </c>
      <c r="C745" s="13" t="s">
        <v>177</v>
      </c>
      <c r="D745" s="13" t="str">
        <f t="shared" si="34"/>
        <v>RES522M - SPPN - MO</v>
      </c>
      <c r="E745" s="13" t="str">
        <f>VLOOKUP([1]Customer!C745,'Location Unique Code'!$A$2:$H$113,8,FALSE)</f>
        <v>MO</v>
      </c>
      <c r="F745" s="13" t="str">
        <f>VLOOKUP(C745,'Location Unique Code'!$A$2:$B$113,2,FALSE)</f>
        <v>Missouri Western</v>
      </c>
      <c r="G745" s="13" t="s">
        <v>1773</v>
      </c>
      <c r="H745" s="13" t="str">
        <f t="shared" si="35"/>
        <v>United Cities Gas Co. Div Atmos Energy: RES-Missouri Western</v>
      </c>
      <c r="I745" s="25">
        <f>VLOOKUP(H745,SubShare_All!$E$2:$F$698,2,FALSE)</f>
        <v>3.2848667663661901E-2</v>
      </c>
    </row>
    <row r="746" spans="1:9" ht="31.5">
      <c r="A746" s="13" t="s">
        <v>764</v>
      </c>
      <c r="B746" s="13" t="s">
        <v>1887</v>
      </c>
      <c r="C746" s="13" t="s">
        <v>20</v>
      </c>
      <c r="D746" s="13" t="str">
        <f t="shared" si="34"/>
        <v>RES522M - STHN - GA</v>
      </c>
      <c r="E746" s="13" t="str">
        <f>VLOOKUP([1]Customer!C746,'Location Unique Code'!$A$2:$H$113,8,FALSE)</f>
        <v>GA</v>
      </c>
      <c r="F746" s="13" t="str">
        <f>VLOOKUP(C746,'Location Unique Code'!$A$2:$B$113,2,FALSE)</f>
        <v>Georgia</v>
      </c>
      <c r="G746" s="13" t="s">
        <v>1773</v>
      </c>
      <c r="H746" s="13" t="str">
        <f t="shared" si="35"/>
        <v>United Cities Gas Co. Div Atmos Energy: RES-Georgia</v>
      </c>
      <c r="I746" s="25">
        <f>VLOOKUP(H746,SubShare_All!$E$2:$F$698,2,FALSE)</f>
        <v>2.4424171311825699E-2</v>
      </c>
    </row>
    <row r="747" spans="1:9" ht="31.5">
      <c r="A747" s="13" t="s">
        <v>764</v>
      </c>
      <c r="B747" s="13" t="s">
        <v>1887</v>
      </c>
      <c r="C747" s="13" t="s">
        <v>34</v>
      </c>
      <c r="D747" s="13" t="str">
        <f t="shared" si="34"/>
        <v>RES522M - STVA - TN</v>
      </c>
      <c r="E747" s="13" t="str">
        <f>VLOOKUP([1]Customer!C747,'Location Unique Code'!$A$2:$H$113,8,FALSE)</f>
        <v>TN</v>
      </c>
      <c r="F747" s="13" t="str">
        <f>VLOOKUP(C747,'Location Unique Code'!$A$2:$B$113,2,FALSE)</f>
        <v>Tennessee</v>
      </c>
      <c r="G747" s="13" t="s">
        <v>1773</v>
      </c>
      <c r="H747" s="13" t="str">
        <f t="shared" si="35"/>
        <v>United Cities Gas Co. Div Atmos Energy: RES-Tennessee</v>
      </c>
      <c r="I747" s="25">
        <f>VLOOKUP(H747,SubShare_All!$E$2:$F$698,2,FALSE)</f>
        <v>0.10238481935624399</v>
      </c>
    </row>
    <row r="748" spans="1:9" ht="31.5">
      <c r="A748" s="13" t="s">
        <v>764</v>
      </c>
      <c r="B748" s="13" t="s">
        <v>1887</v>
      </c>
      <c r="C748" s="13" t="s">
        <v>32</v>
      </c>
      <c r="D748" s="13" t="str">
        <f t="shared" si="34"/>
        <v>RES522M - VCAR - VA</v>
      </c>
      <c r="E748" s="13" t="str">
        <f>VLOOKUP([1]Customer!C748,'Location Unique Code'!$A$2:$H$113,8,FALSE)</f>
        <v>VA</v>
      </c>
      <c r="F748" s="13" t="str">
        <f>VLOOKUP(C748,'Location Unique Code'!$A$2:$B$113,2,FALSE)</f>
        <v>Virginia</v>
      </c>
      <c r="G748" s="13" t="s">
        <v>1773</v>
      </c>
      <c r="H748" s="13" t="str">
        <f t="shared" si="35"/>
        <v>United Cities Gas Co. Div Atmos Energy: RES-Virginia</v>
      </c>
      <c r="I748" s="25">
        <f>VLOOKUP(H748,SubShare_All!$E$2:$F$698,2,FALSE)</f>
        <v>1.40393309655946E-2</v>
      </c>
    </row>
    <row r="749" spans="1:9" ht="21.5">
      <c r="A749" s="13" t="s">
        <v>278</v>
      </c>
      <c r="B749" s="13" t="s">
        <v>1253</v>
      </c>
      <c r="C749" s="13" t="s">
        <v>279</v>
      </c>
      <c r="D749" s="13" t="str">
        <f t="shared" si="34"/>
        <v>COMx17M - NENE - ME</v>
      </c>
      <c r="E749" s="13" t="str">
        <f>VLOOKUP([1]Customer!C749,'Location Unique Code'!$A$2:$H$113,8,FALSE)</f>
        <v>ME</v>
      </c>
      <c r="F749" s="13" t="str">
        <f>VLOOKUP(C749,'Location Unique Code'!$A$2:$B$113,2,FALSE)</f>
        <v>Maine</v>
      </c>
      <c r="G749" s="13" t="s">
        <v>1175</v>
      </c>
      <c r="H749" s="13" t="str">
        <f t="shared" si="35"/>
        <v>UNITIL: COM-Maine</v>
      </c>
      <c r="I749" s="25">
        <f>VLOOKUP(H749,SubShare_All!$E$2:$F$698,2,FALSE)</f>
        <v>0.77893038055605601</v>
      </c>
    </row>
    <row r="750" spans="1:9" ht="21.5">
      <c r="A750" s="13" t="s">
        <v>827</v>
      </c>
      <c r="B750" s="13" t="s">
        <v>1950</v>
      </c>
      <c r="C750" s="13" t="s">
        <v>279</v>
      </c>
      <c r="D750" s="13" t="str">
        <f t="shared" si="34"/>
        <v>RESx17M - NENE - ME</v>
      </c>
      <c r="E750" s="13" t="str">
        <f>VLOOKUP([1]Customer!C750,'Location Unique Code'!$A$2:$H$113,8,FALSE)</f>
        <v>ME</v>
      </c>
      <c r="F750" s="13" t="str">
        <f>VLOOKUP(C750,'Location Unique Code'!$A$2:$B$113,2,FALSE)</f>
        <v>Maine</v>
      </c>
      <c r="G750" s="13" t="s">
        <v>1773</v>
      </c>
      <c r="H750" s="13" t="str">
        <f t="shared" si="35"/>
        <v>UNITIL: RES-Maine</v>
      </c>
      <c r="I750" s="25">
        <f>VLOOKUP(H750,SubShare_All!$E$2:$F$698,2,FALSE)</f>
        <v>0.87175510063210404</v>
      </c>
    </row>
    <row r="751" spans="1:9" ht="21.5">
      <c r="A751" s="13" t="s">
        <v>624</v>
      </c>
      <c r="B751" s="13" t="s">
        <v>1750</v>
      </c>
      <c r="C751" s="13" t="s">
        <v>132</v>
      </c>
      <c r="D751" s="13" t="str">
        <f t="shared" si="34"/>
        <v>MK256M - WUTA</v>
      </c>
      <c r="E751" s="13" t="str">
        <f>VLOOKUP([1]Customer!C751,'Location Unique Code'!$A$2:$H$113,8,FALSE)</f>
        <v>UT</v>
      </c>
      <c r="F751" s="13" t="str">
        <f>VLOOKUP(C751,'Location Unique Code'!$A$2:$B$113,2,FALSE)</f>
        <v>Utah</v>
      </c>
      <c r="G751" s="13" t="s">
        <v>1540</v>
      </c>
      <c r="H751" s="13" t="str">
        <f t="shared" si="35"/>
        <v>Utah, Pacificorp: Gas-fired Gen-Utah</v>
      </c>
      <c r="I751" s="25" t="e">
        <f>VLOOKUP(H751,SubShare_All!$E$2:$F$698,2,FALSE)</f>
        <v>#N/A</v>
      </c>
    </row>
    <row r="752" spans="1:9">
      <c r="A752" s="13" t="s">
        <v>507</v>
      </c>
      <c r="B752" s="13" t="s">
        <v>1636</v>
      </c>
      <c r="C752" s="13" t="s">
        <v>132</v>
      </c>
      <c r="D752" s="13" t="str">
        <f t="shared" si="34"/>
        <v>IND156M - WUTA</v>
      </c>
      <c r="E752" s="13" t="str">
        <f>VLOOKUP([1]Customer!C752,'Location Unique Code'!$A$2:$H$113,8,FALSE)</f>
        <v>UT</v>
      </c>
      <c r="F752" s="13" t="str">
        <f>VLOOKUP(C752,'Location Unique Code'!$A$2:$B$113,2,FALSE)</f>
        <v>Utah</v>
      </c>
      <c r="G752" s="13" t="s">
        <v>1558</v>
      </c>
      <c r="H752" s="13" t="str">
        <f t="shared" si="35"/>
        <v>Utah: Ind Gas Mkt-Utah</v>
      </c>
      <c r="I752" s="25">
        <f>VLOOKUP(H752,SubShare_All!$E$2:$F$698,2,FALSE)</f>
        <v>1</v>
      </c>
    </row>
    <row r="753" spans="1:9">
      <c r="A753" s="13" t="s">
        <v>937</v>
      </c>
      <c r="B753" s="13" t="s">
        <v>1150</v>
      </c>
      <c r="C753" s="13" t="s">
        <v>132</v>
      </c>
      <c r="D753" s="13" t="str">
        <f t="shared" si="34"/>
        <v>VEH156M - WUTA</v>
      </c>
      <c r="E753" s="13" t="str">
        <f>VLOOKUP([1]Customer!C753,'Location Unique Code'!$A$2:$H$113,8,FALSE)</f>
        <v>UT</v>
      </c>
      <c r="F753" s="13" t="str">
        <f>VLOOKUP(C753,'Location Unique Code'!$A$2:$B$113,2,FALSE)</f>
        <v>Utah</v>
      </c>
      <c r="G753" s="13" t="s">
        <v>961</v>
      </c>
      <c r="H753" s="13" t="str">
        <f t="shared" si="35"/>
        <v>Utah: veh Gas Mkt-Utah</v>
      </c>
      <c r="I753" s="25">
        <f>VLOOKUP(H753,SubShare_All!$E$2:$F$698,2,FALSE)</f>
        <v>1</v>
      </c>
    </row>
    <row r="754" spans="1:9" ht="21.5">
      <c r="A754" s="13" t="s">
        <v>175</v>
      </c>
      <c r="B754" s="13" t="s">
        <v>1204</v>
      </c>
      <c r="C754" s="13" t="s">
        <v>45</v>
      </c>
      <c r="D754" s="13" t="str">
        <f t="shared" si="34"/>
        <v>COM490M - INDI</v>
      </c>
      <c r="E754" s="13" t="str">
        <f>VLOOKUP([1]Customer!C754,'Location Unique Code'!$A$2:$H$113,8,FALSE)</f>
        <v>IN</v>
      </c>
      <c r="F754" s="13" t="str">
        <f>VLOOKUP(C754,'Location Unique Code'!$A$2:$B$113,2,FALSE)</f>
        <v>Indiana</v>
      </c>
      <c r="G754" s="13" t="s">
        <v>1175</v>
      </c>
      <c r="H754" s="13" t="str">
        <f t="shared" si="35"/>
        <v>Vectren Corp. S IN: COM-Indiana</v>
      </c>
      <c r="I754" s="25">
        <f>VLOOKUP(H754,SubShare_All!$E$2:$F$698,2,FALSE)</f>
        <v>6.7321267088893799E-2</v>
      </c>
    </row>
    <row r="755" spans="1:9" ht="21.5">
      <c r="A755" s="13" t="s">
        <v>758</v>
      </c>
      <c r="B755" s="13" t="s">
        <v>1881</v>
      </c>
      <c r="C755" s="13" t="s">
        <v>45</v>
      </c>
      <c r="D755" s="13" t="str">
        <f t="shared" si="34"/>
        <v>RES490M - INDI</v>
      </c>
      <c r="E755" s="13" t="str">
        <f>VLOOKUP([1]Customer!C755,'Location Unique Code'!$A$2:$H$113,8,FALSE)</f>
        <v>IN</v>
      </c>
      <c r="F755" s="13" t="str">
        <f>VLOOKUP(C755,'Location Unique Code'!$A$2:$B$113,2,FALSE)</f>
        <v>Indiana</v>
      </c>
      <c r="G755" s="13" t="s">
        <v>1773</v>
      </c>
      <c r="H755" s="13" t="str">
        <f t="shared" si="35"/>
        <v>Vectren Corp. S IN: RES-Indiana</v>
      </c>
      <c r="I755" s="25">
        <f>VLOOKUP(H755,SubShare_All!$E$2:$F$698,2,FALSE)</f>
        <v>4.9607329940344398E-2</v>
      </c>
    </row>
    <row r="756" spans="1:9" ht="21.5">
      <c r="A756" s="13" t="s">
        <v>96</v>
      </c>
      <c r="B756" s="13" t="s">
        <v>1202</v>
      </c>
      <c r="C756" s="13" t="s">
        <v>45</v>
      </c>
      <c r="D756" s="13" t="str">
        <f t="shared" si="34"/>
        <v>COM240M - INDI</v>
      </c>
      <c r="E756" s="13" t="str">
        <f>VLOOKUP([1]Customer!C756,'Location Unique Code'!$A$2:$H$113,8,FALSE)</f>
        <v>IN</v>
      </c>
      <c r="F756" s="13" t="str">
        <f>VLOOKUP(C756,'Location Unique Code'!$A$2:$B$113,2,FALSE)</f>
        <v>Indiana</v>
      </c>
      <c r="G756" s="13" t="s">
        <v>1175</v>
      </c>
      <c r="H756" s="13" t="str">
        <f t="shared" si="35"/>
        <v>Vectren Corp.IN Gas: COM-Indiana</v>
      </c>
      <c r="I756" s="25">
        <f>VLOOKUP(H756,SubShare_All!$E$2:$F$698,2,FALSE)</f>
        <v>0.23680853622780601</v>
      </c>
    </row>
    <row r="757" spans="1:9" ht="21.5">
      <c r="A757" s="13" t="s">
        <v>700</v>
      </c>
      <c r="B757" s="13" t="s">
        <v>1823</v>
      </c>
      <c r="C757" s="13" t="s">
        <v>45</v>
      </c>
      <c r="D757" s="13" t="str">
        <f t="shared" si="34"/>
        <v>RES240M - INDI</v>
      </c>
      <c r="E757" s="13" t="str">
        <f>VLOOKUP([1]Customer!C757,'Location Unique Code'!$A$2:$H$113,8,FALSE)</f>
        <v>IN</v>
      </c>
      <c r="F757" s="13" t="str">
        <f>VLOOKUP(C757,'Location Unique Code'!$A$2:$B$113,2,FALSE)</f>
        <v>Indiana</v>
      </c>
      <c r="G757" s="13" t="s">
        <v>1773</v>
      </c>
      <c r="H757" s="13" t="str">
        <f t="shared" si="35"/>
        <v>Vectren Corp.IN Gas: RES-Indiana</v>
      </c>
      <c r="I757" s="25">
        <f>VLOOKUP(H757,SubShare_All!$E$2:$F$698,2,FALSE)</f>
        <v>0.29579682145146802</v>
      </c>
    </row>
    <row r="758" spans="1:9" ht="31.5">
      <c r="A758" s="13" t="s">
        <v>63</v>
      </c>
      <c r="B758" s="13" t="s">
        <v>1319</v>
      </c>
      <c r="C758" s="13" t="s">
        <v>43</v>
      </c>
      <c r="D758" s="13" t="str">
        <f t="shared" si="34"/>
        <v>COM136M - SECR - OH</v>
      </c>
      <c r="E758" s="13" t="str">
        <f>VLOOKUP([1]Customer!C758,'Location Unique Code'!$A$2:$H$113,8,FALSE)</f>
        <v>OH</v>
      </c>
      <c r="F758" s="13" t="str">
        <f>VLOOKUP(C758,'Location Unique Code'!$A$2:$B$113,2,FALSE)</f>
        <v>Ohio</v>
      </c>
      <c r="G758" s="13" t="s">
        <v>1175</v>
      </c>
      <c r="H758" s="13" t="str">
        <f t="shared" si="35"/>
        <v>Vectren Energy Delivery Of Ohio: COM-Ohio</v>
      </c>
      <c r="I758" s="25">
        <f>VLOOKUP(H758,SubShare_All!$E$2:$F$698,2,FALSE)</f>
        <v>6.2143960173957999E-2</v>
      </c>
    </row>
    <row r="759" spans="1:9" ht="31.5">
      <c r="A759" s="13" t="s">
        <v>681</v>
      </c>
      <c r="B759" s="13" t="s">
        <v>1805</v>
      </c>
      <c r="C759" s="13" t="s">
        <v>43</v>
      </c>
      <c r="D759" s="13" t="str">
        <f t="shared" si="34"/>
        <v>RES136M - SECR - OH</v>
      </c>
      <c r="E759" s="13" t="str">
        <f>VLOOKUP([1]Customer!C759,'Location Unique Code'!$A$2:$H$113,8,FALSE)</f>
        <v>OH</v>
      </c>
      <c r="F759" s="13" t="str">
        <f>VLOOKUP(C759,'Location Unique Code'!$A$2:$B$113,2,FALSE)</f>
        <v>Ohio</v>
      </c>
      <c r="G759" s="13" t="s">
        <v>1773</v>
      </c>
      <c r="H759" s="13" t="str">
        <f t="shared" si="35"/>
        <v>Vectren Energy Delivery Of Ohio: RES-Ohio</v>
      </c>
      <c r="I759" s="25">
        <f>VLOOKUP(H759,SubShare_All!$E$2:$F$698,2,FALSE)</f>
        <v>8.1229037871731802E-2</v>
      </c>
    </row>
    <row r="760" spans="1:9" ht="21.5">
      <c r="A760" s="13" t="s">
        <v>186</v>
      </c>
      <c r="B760" s="13" t="s">
        <v>1258</v>
      </c>
      <c r="C760" s="13" t="s">
        <v>187</v>
      </c>
      <c r="D760" s="13" t="str">
        <f t="shared" si="34"/>
        <v>COM544M - NENE - VT</v>
      </c>
      <c r="E760" s="13" t="str">
        <f>VLOOKUP([1]Customer!C760,'Location Unique Code'!$A$2:$H$113,8,FALSE)</f>
        <v>VT</v>
      </c>
      <c r="F760" s="13" t="str">
        <f>VLOOKUP(C760,'Location Unique Code'!$A$2:$B$113,2,FALSE)</f>
        <v>Vermont</v>
      </c>
      <c r="G760" s="13" t="s">
        <v>1175</v>
      </c>
      <c r="H760" s="13" t="str">
        <f t="shared" si="35"/>
        <v>Vermont Gas Systems, Inc.: COM-Vermont</v>
      </c>
      <c r="I760" s="25">
        <f>VLOOKUP(H760,SubShare_All!$E$2:$F$698,2,FALSE)</f>
        <v>1</v>
      </c>
    </row>
    <row r="761" spans="1:9" ht="21.5">
      <c r="A761" s="13" t="s">
        <v>767</v>
      </c>
      <c r="B761" s="13" t="s">
        <v>1890</v>
      </c>
      <c r="C761" s="13" t="s">
        <v>187</v>
      </c>
      <c r="D761" s="13" t="str">
        <f t="shared" si="34"/>
        <v>RES544M - NENE - VT</v>
      </c>
      <c r="E761" s="13" t="str">
        <f>VLOOKUP([1]Customer!C761,'Location Unique Code'!$A$2:$H$113,8,FALSE)</f>
        <v>VT</v>
      </c>
      <c r="F761" s="13" t="str">
        <f>VLOOKUP(C761,'Location Unique Code'!$A$2:$B$113,2,FALSE)</f>
        <v>Vermont</v>
      </c>
      <c r="G761" s="13" t="s">
        <v>1773</v>
      </c>
      <c r="H761" s="13" t="str">
        <f t="shared" si="35"/>
        <v>Vermont Gas Systems, Inc.: RES-Vermont</v>
      </c>
      <c r="I761" s="25">
        <f>VLOOKUP(H761,SubShare_All!$E$2:$F$698,2,FALSE)</f>
        <v>1</v>
      </c>
    </row>
    <row r="762" spans="1:9" ht="21.5">
      <c r="A762" s="13" t="s">
        <v>572</v>
      </c>
      <c r="B762" s="13" t="s">
        <v>1696</v>
      </c>
      <c r="C762" s="13" t="s">
        <v>187</v>
      </c>
      <c r="D762" s="13" t="str">
        <f t="shared" si="34"/>
        <v>MK117M - NENE - VT</v>
      </c>
      <c r="E762" s="13" t="str">
        <f>VLOOKUP([1]Customer!C762,'Location Unique Code'!$A$2:$H$113,8,FALSE)</f>
        <v>VT</v>
      </c>
      <c r="F762" s="13" t="str">
        <f>VLOOKUP(C762,'Location Unique Code'!$A$2:$B$113,2,FALSE)</f>
        <v>Vermont</v>
      </c>
      <c r="G762" s="13" t="s">
        <v>1540</v>
      </c>
      <c r="H762" s="13" t="str">
        <f t="shared" si="35"/>
        <v>Vermont, NU: Gas-fired Gen-Vermont</v>
      </c>
      <c r="I762" s="25" t="e">
        <f>VLOOKUP(H762,SubShare_All!$E$2:$F$698,2,FALSE)</f>
        <v>#N/A</v>
      </c>
    </row>
    <row r="763" spans="1:9" ht="21.5">
      <c r="A763" s="13" t="s">
        <v>463</v>
      </c>
      <c r="B763" s="13" t="s">
        <v>1600</v>
      </c>
      <c r="C763" s="13" t="s">
        <v>187</v>
      </c>
      <c r="D763" s="13" t="str">
        <f t="shared" si="34"/>
        <v>IND086M - NENE - VT</v>
      </c>
      <c r="E763" s="13" t="str">
        <f>VLOOKUP([1]Customer!C763,'Location Unique Code'!$A$2:$H$113,8,FALSE)</f>
        <v>VT</v>
      </c>
      <c r="F763" s="13" t="str">
        <f>VLOOKUP(C763,'Location Unique Code'!$A$2:$B$113,2,FALSE)</f>
        <v>Vermont</v>
      </c>
      <c r="G763" s="13" t="s">
        <v>1558</v>
      </c>
      <c r="H763" s="13" t="str">
        <f t="shared" si="35"/>
        <v>Vermont: Ind Gas Mkt-Vermont</v>
      </c>
      <c r="I763" s="25">
        <f>VLOOKUP(H763,SubShare_All!$E$2:$F$698,2,FALSE)</f>
        <v>1</v>
      </c>
    </row>
    <row r="764" spans="1:9" ht="21.5">
      <c r="A764" s="13" t="s">
        <v>905</v>
      </c>
      <c r="B764" s="13" t="s">
        <v>1153</v>
      </c>
      <c r="C764" s="13" t="s">
        <v>187</v>
      </c>
      <c r="D764" s="13" t="str">
        <f t="shared" si="34"/>
        <v>VEH086M - NENE - VT</v>
      </c>
      <c r="E764" s="13" t="str">
        <f>VLOOKUP([1]Customer!C764,'Location Unique Code'!$A$2:$H$113,8,FALSE)</f>
        <v>VT</v>
      </c>
      <c r="F764" s="13" t="str">
        <f>VLOOKUP(C764,'Location Unique Code'!$A$2:$B$113,2,FALSE)</f>
        <v>Vermont</v>
      </c>
      <c r="G764" s="13" t="s">
        <v>961</v>
      </c>
      <c r="H764" s="13" t="str">
        <f t="shared" si="35"/>
        <v>Vermont: veh Gas Mkt-Vermont</v>
      </c>
      <c r="I764" s="25">
        <f>VLOOKUP(H764,SubShare_All!$E$2:$F$698,2,FALSE)</f>
        <v>1</v>
      </c>
    </row>
    <row r="765" spans="1:9" ht="21.5">
      <c r="A765" s="13" t="s">
        <v>188</v>
      </c>
      <c r="B765" s="13" t="s">
        <v>1374</v>
      </c>
      <c r="C765" s="13" t="s">
        <v>32</v>
      </c>
      <c r="D765" s="13" t="str">
        <f t="shared" si="34"/>
        <v>COM548M - VCAR - VA</v>
      </c>
      <c r="E765" s="13" t="str">
        <f>VLOOKUP([1]Customer!C765,'Location Unique Code'!$A$2:$H$113,8,FALSE)</f>
        <v>VA</v>
      </c>
      <c r="F765" s="13" t="str">
        <f>VLOOKUP(C765,'Location Unique Code'!$A$2:$B$113,2,FALSE)</f>
        <v>Virginia</v>
      </c>
      <c r="G765" s="13" t="s">
        <v>1175</v>
      </c>
      <c r="H765" s="13" t="str">
        <f t="shared" si="35"/>
        <v>Virginia Natural Gas, Inc.: COM-Virginia</v>
      </c>
      <c r="I765" s="25">
        <f>VLOOKUP(H765,SubShare_All!$E$2:$F$698,2,FALSE)</f>
        <v>0.241077381504926</v>
      </c>
    </row>
    <row r="766" spans="1:9" ht="21.5">
      <c r="A766" s="13" t="s">
        <v>768</v>
      </c>
      <c r="B766" s="13" t="s">
        <v>1891</v>
      </c>
      <c r="C766" s="13" t="s">
        <v>32</v>
      </c>
      <c r="D766" s="13" t="str">
        <f t="shared" si="34"/>
        <v>RES548M - VCAR - VA</v>
      </c>
      <c r="E766" s="13" t="str">
        <f>VLOOKUP([1]Customer!C766,'Location Unique Code'!$A$2:$H$113,8,FALSE)</f>
        <v>VA</v>
      </c>
      <c r="F766" s="13" t="str">
        <f>VLOOKUP(C766,'Location Unique Code'!$A$2:$B$113,2,FALSE)</f>
        <v>Virginia</v>
      </c>
      <c r="G766" s="13" t="s">
        <v>1773</v>
      </c>
      <c r="H766" s="13" t="str">
        <f t="shared" si="35"/>
        <v>Virginia Natural Gas, Inc.: RES-Virginia</v>
      </c>
      <c r="I766" s="25">
        <f>VLOOKUP(H766,SubShare_All!$E$2:$F$698,2,FALSE)</f>
        <v>0.19268143452191</v>
      </c>
    </row>
    <row r="767" spans="1:9" ht="21.5">
      <c r="A767" s="13" t="s">
        <v>595</v>
      </c>
      <c r="B767" s="13" t="s">
        <v>1721</v>
      </c>
      <c r="C767" s="13" t="s">
        <v>32</v>
      </c>
      <c r="D767" s="13" t="str">
        <f t="shared" si="34"/>
        <v>MK165M - VCAR - VA</v>
      </c>
      <c r="E767" s="13" t="str">
        <f>VLOOKUP([1]Customer!C767,'Location Unique Code'!$A$2:$H$113,8,FALSE)</f>
        <v>VA</v>
      </c>
      <c r="F767" s="13" t="str">
        <f>VLOOKUP(C767,'Location Unique Code'!$A$2:$B$113,2,FALSE)</f>
        <v>Virginia</v>
      </c>
      <c r="G767" s="13" t="s">
        <v>1540</v>
      </c>
      <c r="H767" s="13" t="str">
        <f t="shared" si="35"/>
        <v>Virginia: Gas-fired Gen-Virginia</v>
      </c>
      <c r="I767" s="25" t="e">
        <f>VLOOKUP(H767,SubShare_All!$E$2:$F$698,2,FALSE)</f>
        <v>#N/A</v>
      </c>
    </row>
    <row r="768" spans="1:9" ht="21.5">
      <c r="A768" s="13" t="s">
        <v>475</v>
      </c>
      <c r="B768" s="13" t="s">
        <v>1611</v>
      </c>
      <c r="C768" s="13" t="s">
        <v>32</v>
      </c>
      <c r="D768" s="13" t="str">
        <f t="shared" si="34"/>
        <v>IND108M - VCAR - VA</v>
      </c>
      <c r="E768" s="13" t="str">
        <f>VLOOKUP([1]Customer!C768,'Location Unique Code'!$A$2:$H$113,8,FALSE)</f>
        <v>VA</v>
      </c>
      <c r="F768" s="13" t="str">
        <f>VLOOKUP(C768,'Location Unique Code'!$A$2:$B$113,2,FALSE)</f>
        <v>Virginia</v>
      </c>
      <c r="G768" s="13" t="s">
        <v>1558</v>
      </c>
      <c r="H768" s="13" t="str">
        <f t="shared" si="35"/>
        <v>Virginia: Ind Gas Mkt-Virginia</v>
      </c>
      <c r="I768" s="25">
        <f>VLOOKUP(H768,SubShare_All!$E$2:$F$698,2,FALSE)</f>
        <v>1</v>
      </c>
    </row>
    <row r="769" spans="1:9" ht="21.5">
      <c r="A769" s="13" t="s">
        <v>294</v>
      </c>
      <c r="B769" s="13" t="s">
        <v>1375</v>
      </c>
      <c r="C769" s="13" t="s">
        <v>32</v>
      </c>
      <c r="D769" s="13" t="str">
        <f t="shared" si="34"/>
        <v>COMx36M - VCAR - VA</v>
      </c>
      <c r="E769" s="13" t="str">
        <f>VLOOKUP([1]Customer!C769,'Location Unique Code'!$A$2:$H$113,8,FALSE)</f>
        <v>VA</v>
      </c>
      <c r="F769" s="13" t="str">
        <f>VLOOKUP(C769,'Location Unique Code'!$A$2:$B$113,2,FALSE)</f>
        <v>Virginia</v>
      </c>
      <c r="G769" s="13" t="s">
        <v>1175</v>
      </c>
      <c r="H769" s="13" t="str">
        <f t="shared" si="35"/>
        <v>Virginia: Other LDC Gas Sales: COM-Virginia</v>
      </c>
      <c r="I769" s="25">
        <f>VLOOKUP(H769,SubShare_All!$E$2:$F$698,2,FALSE)</f>
        <v>1.5614249579469599E-2</v>
      </c>
    </row>
    <row r="770" spans="1:9" ht="21.5">
      <c r="A770" s="13" t="s">
        <v>842</v>
      </c>
      <c r="B770" s="13" t="s">
        <v>1965</v>
      </c>
      <c r="C770" s="13" t="s">
        <v>32</v>
      </c>
      <c r="D770" s="13" t="str">
        <f t="shared" si="34"/>
        <v>RESx36M - VCAR - VA</v>
      </c>
      <c r="E770" s="13" t="str">
        <f>VLOOKUP([1]Customer!C770,'Location Unique Code'!$A$2:$H$113,8,FALSE)</f>
        <v>VA</v>
      </c>
      <c r="F770" s="13" t="str">
        <f>VLOOKUP(C770,'Location Unique Code'!$A$2:$B$113,2,FALSE)</f>
        <v>Virginia</v>
      </c>
      <c r="G770" s="13" t="s">
        <v>1773</v>
      </c>
      <c r="H770" s="13" t="str">
        <f t="shared" si="35"/>
        <v>Virginia: Other LDC Gas Sales: RES-Virginia</v>
      </c>
      <c r="I770" s="25">
        <f>VLOOKUP(H770,SubShare_All!$E$2:$F$698,2,FALSE)</f>
        <v>1.43883475170999E-2</v>
      </c>
    </row>
    <row r="771" spans="1:9" ht="21.5">
      <c r="A771" s="13" t="s">
        <v>916</v>
      </c>
      <c r="B771" s="13" t="s">
        <v>1156</v>
      </c>
      <c r="C771" s="13" t="s">
        <v>32</v>
      </c>
      <c r="D771" s="13" t="str">
        <f t="shared" ref="D771:D821" si="36">CONCATENATE(A771,C771)</f>
        <v>VEH108M - VCAR - VA</v>
      </c>
      <c r="E771" s="13" t="str">
        <f>VLOOKUP([1]Customer!C771,'Location Unique Code'!$A$2:$H$113,8,FALSE)</f>
        <v>VA</v>
      </c>
      <c r="F771" s="13" t="str">
        <f>VLOOKUP(C771,'Location Unique Code'!$A$2:$B$113,2,FALSE)</f>
        <v>Virginia</v>
      </c>
      <c r="G771" s="13" t="s">
        <v>961</v>
      </c>
      <c r="H771" s="13" t="str">
        <f t="shared" ref="H771:H821" si="37">CONCATENATE(B771,"-",F771)</f>
        <v>Virginia: veh Gas Mkt-Virginia</v>
      </c>
      <c r="I771" s="25">
        <f>VLOOKUP(H771,SubShare_All!$E$2:$F$698,2,FALSE)</f>
        <v>1</v>
      </c>
    </row>
    <row r="772" spans="1:9" ht="21.5">
      <c r="A772" s="13" t="s">
        <v>189</v>
      </c>
      <c r="B772" s="13" t="s">
        <v>1299</v>
      </c>
      <c r="C772" s="13" t="s">
        <v>190</v>
      </c>
      <c r="D772" s="13" t="str">
        <f t="shared" si="36"/>
        <v>COM554M - PJMS - DC</v>
      </c>
      <c r="E772" s="13" t="str">
        <f>VLOOKUP([1]Customer!C772,'Location Unique Code'!$A$2:$H$113,8,FALSE)</f>
        <v>DC</v>
      </c>
      <c r="F772" s="13" t="str">
        <f>VLOOKUP(C772,'Location Unique Code'!$A$2:$B$113,2,FALSE)</f>
        <v>District of Columbia</v>
      </c>
      <c r="G772" s="13" t="s">
        <v>1175</v>
      </c>
      <c r="H772" s="13" t="str">
        <f t="shared" si="37"/>
        <v>Washington Gas Light Co.: COM-District of Columbia</v>
      </c>
      <c r="I772" s="25">
        <f>VLOOKUP(H772,SubShare_All!$E$2:$F$698,2,FALSE)</f>
        <v>1</v>
      </c>
    </row>
    <row r="773" spans="1:9" ht="21.5">
      <c r="A773" s="13" t="s">
        <v>189</v>
      </c>
      <c r="B773" s="13" t="s">
        <v>1299</v>
      </c>
      <c r="C773" s="13" t="s">
        <v>22</v>
      </c>
      <c r="D773" s="13" t="str">
        <f t="shared" si="36"/>
        <v>COM554M - PJMS - MD</v>
      </c>
      <c r="E773" s="13" t="str">
        <f>VLOOKUP([1]Customer!C773,'Location Unique Code'!$A$2:$H$113,8,FALSE)</f>
        <v>MD</v>
      </c>
      <c r="F773" s="13" t="str">
        <f>VLOOKUP(C773,'Location Unique Code'!$A$2:$B$113,2,FALSE)</f>
        <v>Maryland Eastern</v>
      </c>
      <c r="G773" s="13" t="s">
        <v>1175</v>
      </c>
      <c r="H773" s="13" t="str">
        <f t="shared" si="37"/>
        <v>Washington Gas Light Co.: COM-Maryland Eastern</v>
      </c>
      <c r="I773" s="25">
        <f>VLOOKUP(H773,SubShare_All!$E$2:$F$698,2,FALSE)</f>
        <v>0.40736856623657303</v>
      </c>
    </row>
    <row r="774" spans="1:9" ht="21.5">
      <c r="A774" s="13" t="s">
        <v>189</v>
      </c>
      <c r="B774" s="13" t="s">
        <v>1299</v>
      </c>
      <c r="C774" s="13" t="s">
        <v>32</v>
      </c>
      <c r="D774" s="13" t="str">
        <f t="shared" si="36"/>
        <v>COM554M - VCAR - VA</v>
      </c>
      <c r="E774" s="13" t="str">
        <f>VLOOKUP([1]Customer!C774,'Location Unique Code'!$A$2:$H$113,8,FALSE)</f>
        <v>VA</v>
      </c>
      <c r="F774" s="13" t="str">
        <f>VLOOKUP(C774,'Location Unique Code'!$A$2:$B$113,2,FALSE)</f>
        <v>Virginia</v>
      </c>
      <c r="G774" s="13" t="s">
        <v>1175</v>
      </c>
      <c r="H774" s="13" t="str">
        <f t="shared" si="37"/>
        <v>Washington Gas Light Co.: COM-Virginia</v>
      </c>
      <c r="I774" s="25">
        <f>VLOOKUP(H774,SubShare_All!$E$2:$F$698,2,FALSE)</f>
        <v>0.36094721066190899</v>
      </c>
    </row>
    <row r="775" spans="1:9" ht="31.5">
      <c r="A775" s="13" t="s">
        <v>641</v>
      </c>
      <c r="B775" s="13" t="s">
        <v>1766</v>
      </c>
      <c r="C775" s="13" t="s">
        <v>22</v>
      </c>
      <c r="D775" s="13" t="str">
        <f t="shared" si="36"/>
        <v>MK554M - PJMS - MD</v>
      </c>
      <c r="E775" s="13" t="str">
        <f>VLOOKUP([1]Customer!C775,'Location Unique Code'!$A$2:$H$113,8,FALSE)</f>
        <v>MD</v>
      </c>
      <c r="F775" s="13" t="str">
        <f>VLOOKUP(C775,'Location Unique Code'!$A$2:$B$113,2,FALSE)</f>
        <v>Maryland Eastern</v>
      </c>
      <c r="G775" s="13" t="s">
        <v>1540</v>
      </c>
      <c r="H775" s="13" t="str">
        <f t="shared" si="37"/>
        <v>Washington Gas Light Co.: Gas-fired Gen-Maryland Eastern</v>
      </c>
      <c r="I775" s="25" t="e">
        <f>VLOOKUP(H775,SubShare_All!$E$2:$F$698,2,FALSE)</f>
        <v>#N/A</v>
      </c>
    </row>
    <row r="776" spans="1:9" ht="21.5">
      <c r="A776" s="13" t="s">
        <v>769</v>
      </c>
      <c r="B776" s="13" t="s">
        <v>1892</v>
      </c>
      <c r="C776" s="13" t="s">
        <v>190</v>
      </c>
      <c r="D776" s="13" t="str">
        <f t="shared" si="36"/>
        <v>RES554M - PJMS - DC</v>
      </c>
      <c r="E776" s="13" t="str">
        <f>VLOOKUP([1]Customer!C776,'Location Unique Code'!$A$2:$H$113,8,FALSE)</f>
        <v>DC</v>
      </c>
      <c r="F776" s="13" t="str">
        <f>VLOOKUP(C776,'Location Unique Code'!$A$2:$B$113,2,FALSE)</f>
        <v>District of Columbia</v>
      </c>
      <c r="G776" s="13" t="s">
        <v>1773</v>
      </c>
      <c r="H776" s="13" t="str">
        <f t="shared" si="37"/>
        <v>Washington Gas Light Co.: RES-District of Columbia</v>
      </c>
      <c r="I776" s="25">
        <f>VLOOKUP(H776,SubShare_All!$E$2:$F$698,2,FALSE)</f>
        <v>1</v>
      </c>
    </row>
    <row r="777" spans="1:9" ht="21.5">
      <c r="A777" s="13" t="s">
        <v>769</v>
      </c>
      <c r="B777" s="13" t="s">
        <v>1892</v>
      </c>
      <c r="C777" s="13" t="s">
        <v>22</v>
      </c>
      <c r="D777" s="13" t="str">
        <f t="shared" si="36"/>
        <v>RES554M - PJMS - MD</v>
      </c>
      <c r="E777" s="13" t="str">
        <f>VLOOKUP([1]Customer!C777,'Location Unique Code'!$A$2:$H$113,8,FALSE)</f>
        <v>MD</v>
      </c>
      <c r="F777" s="13" t="str">
        <f>VLOOKUP(C777,'Location Unique Code'!$A$2:$B$113,2,FALSE)</f>
        <v>Maryland Eastern</v>
      </c>
      <c r="G777" s="13" t="s">
        <v>1773</v>
      </c>
      <c r="H777" s="13" t="str">
        <f t="shared" si="37"/>
        <v>Washington Gas Light Co.: RES-Maryland Eastern</v>
      </c>
      <c r="I777" s="25">
        <f>VLOOKUP(H777,SubShare_All!$E$2:$F$698,2,FALSE)</f>
        <v>0.46217910660685202</v>
      </c>
    </row>
    <row r="778" spans="1:9" ht="21.5">
      <c r="A778" s="13" t="s">
        <v>769</v>
      </c>
      <c r="B778" s="13" t="s">
        <v>1892</v>
      </c>
      <c r="C778" s="13" t="s">
        <v>32</v>
      </c>
      <c r="D778" s="13" t="str">
        <f t="shared" si="36"/>
        <v>RES554M - VCAR - VA</v>
      </c>
      <c r="E778" s="13" t="str">
        <f>VLOOKUP([1]Customer!C778,'Location Unique Code'!$A$2:$H$113,8,FALSE)</f>
        <v>VA</v>
      </c>
      <c r="F778" s="13" t="str">
        <f>VLOOKUP(C778,'Location Unique Code'!$A$2:$B$113,2,FALSE)</f>
        <v>Virginia</v>
      </c>
      <c r="G778" s="13" t="s">
        <v>1773</v>
      </c>
      <c r="H778" s="13" t="str">
        <f t="shared" si="37"/>
        <v>Washington Gas Light Co.: RES-Virginia</v>
      </c>
      <c r="I778" s="25">
        <f>VLOOKUP(H778,SubShare_All!$E$2:$F$698,2,FALSE)</f>
        <v>0.45078282883759402</v>
      </c>
    </row>
    <row r="779" spans="1:9" ht="31.5">
      <c r="A779" s="13" t="s">
        <v>614</v>
      </c>
      <c r="B779" s="13" t="s">
        <v>1740</v>
      </c>
      <c r="C779" s="13" t="s">
        <v>194</v>
      </c>
      <c r="D779" s="13" t="str">
        <f t="shared" si="36"/>
        <v>MK228M - NIEW - WA</v>
      </c>
      <c r="E779" s="13" t="str">
        <f>VLOOKUP([1]Customer!C779,'Location Unique Code'!$A$2:$H$113,8,FALSE)</f>
        <v>WA</v>
      </c>
      <c r="F779" s="13" t="str">
        <f>VLOOKUP(C779,'Location Unique Code'!$A$2:$B$113,2,FALSE)</f>
        <v>Washington Eastern</v>
      </c>
      <c r="G779" s="13" t="s">
        <v>1540</v>
      </c>
      <c r="H779" s="13" t="str">
        <f t="shared" si="37"/>
        <v>Washington, Eastern: Gas-fired Gen-Washington Eastern</v>
      </c>
      <c r="I779" s="25" t="e">
        <f>VLOOKUP(H779,SubShare_All!$E$2:$F$698,2,FALSE)</f>
        <v>#N/A</v>
      </c>
    </row>
    <row r="780" spans="1:9" ht="31.5">
      <c r="A780" s="13" t="s">
        <v>496</v>
      </c>
      <c r="B780" s="13" t="s">
        <v>1625</v>
      </c>
      <c r="C780" s="13" t="s">
        <v>194</v>
      </c>
      <c r="D780" s="13" t="str">
        <f t="shared" si="36"/>
        <v>IND136M - NIEW - WA</v>
      </c>
      <c r="E780" s="13" t="str">
        <f>VLOOKUP([1]Customer!C780,'Location Unique Code'!$A$2:$H$113,8,FALSE)</f>
        <v>WA</v>
      </c>
      <c r="F780" s="13" t="str">
        <f>VLOOKUP(C780,'Location Unique Code'!$A$2:$B$113,2,FALSE)</f>
        <v>Washington Eastern</v>
      </c>
      <c r="G780" s="13" t="s">
        <v>1558</v>
      </c>
      <c r="H780" s="13" t="str">
        <f t="shared" si="37"/>
        <v>Washington, Eastern: Ind Gas Mkt-Washington Eastern</v>
      </c>
      <c r="I780" s="25">
        <f>VLOOKUP(H780,SubShare_All!$E$2:$F$698,2,FALSE)</f>
        <v>7.0000000000000007E-2</v>
      </c>
    </row>
    <row r="781" spans="1:9" ht="31.5">
      <c r="A781" s="13" t="s">
        <v>928</v>
      </c>
      <c r="B781" s="13" t="s">
        <v>1159</v>
      </c>
      <c r="C781" s="13" t="s">
        <v>194</v>
      </c>
      <c r="D781" s="13" t="str">
        <f t="shared" si="36"/>
        <v>VEH136M - NIEW - WA</v>
      </c>
      <c r="E781" s="13" t="str">
        <f>VLOOKUP([1]Customer!C781,'Location Unique Code'!$A$2:$H$113,8,FALSE)</f>
        <v>WA</v>
      </c>
      <c r="F781" s="13" t="str">
        <f>VLOOKUP(C781,'Location Unique Code'!$A$2:$B$113,2,FALSE)</f>
        <v>Washington Eastern</v>
      </c>
      <c r="G781" s="13" t="s">
        <v>961</v>
      </c>
      <c r="H781" s="13" t="str">
        <f t="shared" si="37"/>
        <v>Washington, Eastern: veh Gas Mkt-Washington Eastern</v>
      </c>
      <c r="I781" s="25">
        <f>VLOOKUP(H781,SubShare_All!$E$2:$F$698,2,FALSE)</f>
        <v>0.45</v>
      </c>
    </row>
    <row r="782" spans="1:9" ht="31.5">
      <c r="A782" s="13" t="s">
        <v>615</v>
      </c>
      <c r="B782" s="13" t="s">
        <v>1741</v>
      </c>
      <c r="C782" s="13" t="s">
        <v>30</v>
      </c>
      <c r="D782" s="13" t="str">
        <f t="shared" si="36"/>
        <v>MK233M - PCNW - WA</v>
      </c>
      <c r="E782" s="13" t="str">
        <f>VLOOKUP([1]Customer!C782,'Location Unique Code'!$A$2:$H$113,8,FALSE)</f>
        <v>WA</v>
      </c>
      <c r="F782" s="13" t="str">
        <f>VLOOKUP(C782,'Location Unique Code'!$A$2:$B$113,2,FALSE)</f>
        <v>Washington Western</v>
      </c>
      <c r="G782" s="13" t="s">
        <v>1540</v>
      </c>
      <c r="H782" s="13" t="str">
        <f t="shared" si="37"/>
        <v>Washington, Western: Gas-fired Gen-Washington Western</v>
      </c>
      <c r="I782" s="25" t="e">
        <f>VLOOKUP(H782,SubShare_All!$E$2:$F$698,2,FALSE)</f>
        <v>#N/A</v>
      </c>
    </row>
    <row r="783" spans="1:9" ht="31.5">
      <c r="A783" s="13" t="s">
        <v>509</v>
      </c>
      <c r="B783" s="13" t="s">
        <v>1638</v>
      </c>
      <c r="C783" s="13" t="s">
        <v>30</v>
      </c>
      <c r="D783" s="13" t="str">
        <f t="shared" si="36"/>
        <v>IND160M - PCNW - WA</v>
      </c>
      <c r="E783" s="13" t="str">
        <f>VLOOKUP([1]Customer!C783,'Location Unique Code'!$A$2:$H$113,8,FALSE)</f>
        <v>WA</v>
      </c>
      <c r="F783" s="13" t="str">
        <f>VLOOKUP(C783,'Location Unique Code'!$A$2:$B$113,2,FALSE)</f>
        <v>Washington Western</v>
      </c>
      <c r="G783" s="13" t="s">
        <v>1558</v>
      </c>
      <c r="H783" s="13" t="str">
        <f t="shared" si="37"/>
        <v>Washington, Western: Ind Gas Mkt-Washington Western</v>
      </c>
      <c r="I783" s="25">
        <f>VLOOKUP(H783,SubShare_All!$E$2:$F$698,2,FALSE)</f>
        <v>0.93</v>
      </c>
    </row>
    <row r="784" spans="1:9" ht="31.5">
      <c r="A784" s="13" t="s">
        <v>231</v>
      </c>
      <c r="B784" s="13" t="s">
        <v>1288</v>
      </c>
      <c r="C784" s="13" t="s">
        <v>30</v>
      </c>
      <c r="D784" s="13" t="str">
        <f t="shared" si="36"/>
        <v>COM615M - PCNW - WA</v>
      </c>
      <c r="E784" s="13" t="str">
        <f>VLOOKUP([1]Customer!C784,'Location Unique Code'!$A$2:$H$113,8,FALSE)</f>
        <v>WA</v>
      </c>
      <c r="F784" s="13" t="str">
        <f>VLOOKUP(C784,'Location Unique Code'!$A$2:$B$113,2,FALSE)</f>
        <v>Washington Western</v>
      </c>
      <c r="G784" s="13" t="s">
        <v>1175</v>
      </c>
      <c r="H784" s="13" t="str">
        <f t="shared" si="37"/>
        <v>Washington, Western: Other LDC Gas Sales: COM-Washington Western</v>
      </c>
      <c r="I784" s="25">
        <f>VLOOKUP(H784,SubShare_All!$E$2:$F$698,2,FALSE)</f>
        <v>1.3798619999999999E-2</v>
      </c>
    </row>
    <row r="785" spans="1:9" ht="31.5">
      <c r="A785" s="13" t="s">
        <v>796</v>
      </c>
      <c r="B785" s="13" t="s">
        <v>1919</v>
      </c>
      <c r="C785" s="13" t="s">
        <v>30</v>
      </c>
      <c r="D785" s="13" t="str">
        <f t="shared" si="36"/>
        <v>RES615M - PCNW - WA</v>
      </c>
      <c r="E785" s="13" t="str">
        <f>VLOOKUP([1]Customer!C785,'Location Unique Code'!$A$2:$H$113,8,FALSE)</f>
        <v>WA</v>
      </c>
      <c r="F785" s="13" t="str">
        <f>VLOOKUP(C785,'Location Unique Code'!$A$2:$B$113,2,FALSE)</f>
        <v>Washington Western</v>
      </c>
      <c r="G785" s="13" t="s">
        <v>1773</v>
      </c>
      <c r="H785" s="13" t="str">
        <f t="shared" si="37"/>
        <v>Washington, Western: Other LDC Gas Sales: RES-Washington Western</v>
      </c>
      <c r="I785" s="25">
        <f>VLOOKUP(H785,SubShare_All!$E$2:$F$698,2,FALSE)</f>
        <v>7.9777646446154097E-3</v>
      </c>
    </row>
    <row r="786" spans="1:9" ht="31.5">
      <c r="A786" s="13" t="s">
        <v>939</v>
      </c>
      <c r="B786" s="13" t="s">
        <v>1161</v>
      </c>
      <c r="C786" s="13" t="s">
        <v>30</v>
      </c>
      <c r="D786" s="13" t="str">
        <f t="shared" si="36"/>
        <v>VEH160M - PCNW - WA</v>
      </c>
      <c r="E786" s="13" t="str">
        <f>VLOOKUP([1]Customer!C786,'Location Unique Code'!$A$2:$H$113,8,FALSE)</f>
        <v>WA</v>
      </c>
      <c r="F786" s="13" t="str">
        <f>VLOOKUP(C786,'Location Unique Code'!$A$2:$B$113,2,FALSE)</f>
        <v>Washington Western</v>
      </c>
      <c r="G786" s="13" t="s">
        <v>961</v>
      </c>
      <c r="H786" s="13" t="str">
        <f t="shared" si="37"/>
        <v>Washington, Western: veh Gas Mkt-Washington Western</v>
      </c>
      <c r="I786" s="25">
        <f>VLOOKUP(H786,SubShare_All!$E$2:$F$698,2,FALSE)</f>
        <v>0.55000000000000004</v>
      </c>
    </row>
    <row r="787" spans="1:9" ht="21.5">
      <c r="A787" s="13" t="s">
        <v>616</v>
      </c>
      <c r="B787" s="13" t="s">
        <v>1742</v>
      </c>
      <c r="C787" s="13" t="s">
        <v>194</v>
      </c>
      <c r="D787" s="13" t="str">
        <f t="shared" si="36"/>
        <v>MK236M - NIEW - WA</v>
      </c>
      <c r="E787" s="13" t="str">
        <f>VLOOKUP([1]Customer!C787,'Location Unique Code'!$A$2:$H$113,8,FALSE)</f>
        <v>WA</v>
      </c>
      <c r="F787" s="13" t="str">
        <f>VLOOKUP(C787,'Location Unique Code'!$A$2:$B$113,2,FALSE)</f>
        <v>Washington Eastern</v>
      </c>
      <c r="G787" s="13" t="s">
        <v>1540</v>
      </c>
      <c r="H787" s="13" t="str">
        <f t="shared" si="37"/>
        <v>Washington, WWP: Gas-fired Gen-Washington Eastern</v>
      </c>
      <c r="I787" s="25" t="e">
        <f>VLOOKUP(H787,SubShare_All!$E$2:$F$698,2,FALSE)</f>
        <v>#N/A</v>
      </c>
    </row>
    <row r="788" spans="1:9" ht="21.5">
      <c r="A788" s="13" t="s">
        <v>546</v>
      </c>
      <c r="B788" s="13" t="s">
        <v>1670</v>
      </c>
      <c r="C788" s="13" t="s">
        <v>91</v>
      </c>
      <c r="D788" s="13" t="str">
        <f t="shared" si="36"/>
        <v>MK030M - SECR - WV</v>
      </c>
      <c r="E788" s="13" t="str">
        <f>VLOOKUP([1]Customer!C788,'Location Unique Code'!$A$2:$H$113,8,FALSE)</f>
        <v>WV</v>
      </c>
      <c r="F788" s="13" t="str">
        <f>VLOOKUP(C788,'Location Unique Code'!$A$2:$B$113,2,FALSE)</f>
        <v>West Virginia</v>
      </c>
      <c r="G788" s="13" t="s">
        <v>1540</v>
      </c>
      <c r="H788" s="13" t="str">
        <f t="shared" si="37"/>
        <v>West Virginia: Gas-fired Gen-West Virginia</v>
      </c>
      <c r="I788" s="25" t="e">
        <f>VLOOKUP(H788,SubShare_All!$E$2:$F$698,2,FALSE)</f>
        <v>#N/A</v>
      </c>
    </row>
    <row r="789" spans="1:9" ht="21.5">
      <c r="A789" s="13" t="s">
        <v>428</v>
      </c>
      <c r="B789" s="13" t="s">
        <v>1565</v>
      </c>
      <c r="C789" s="13" t="s">
        <v>91</v>
      </c>
      <c r="D789" s="13" t="str">
        <f t="shared" si="36"/>
        <v>IND014M - SECR - WV</v>
      </c>
      <c r="E789" s="13" t="str">
        <f>VLOOKUP([1]Customer!C789,'Location Unique Code'!$A$2:$H$113,8,FALSE)</f>
        <v>WV</v>
      </c>
      <c r="F789" s="13" t="str">
        <f>VLOOKUP(C789,'Location Unique Code'!$A$2:$B$113,2,FALSE)</f>
        <v>West Virginia</v>
      </c>
      <c r="G789" s="13" t="s">
        <v>1558</v>
      </c>
      <c r="H789" s="13" t="str">
        <f t="shared" si="37"/>
        <v>West Virginia: Ind Gas Mkt-West Virginia</v>
      </c>
      <c r="I789" s="25">
        <f>VLOOKUP(H789,SubShare_All!$E$2:$F$698,2,FALSE)</f>
        <v>1</v>
      </c>
    </row>
    <row r="790" spans="1:9" ht="31.5">
      <c r="A790" s="13" t="s">
        <v>295</v>
      </c>
      <c r="B790" s="13" t="s">
        <v>1324</v>
      </c>
      <c r="C790" s="13" t="s">
        <v>91</v>
      </c>
      <c r="D790" s="13" t="str">
        <f t="shared" si="36"/>
        <v>COMx38M - SECR - WV</v>
      </c>
      <c r="E790" s="13" t="str">
        <f>VLOOKUP([1]Customer!C790,'Location Unique Code'!$A$2:$H$113,8,FALSE)</f>
        <v>WV</v>
      </c>
      <c r="F790" s="13" t="str">
        <f>VLOOKUP(C790,'Location Unique Code'!$A$2:$B$113,2,FALSE)</f>
        <v>West Virginia</v>
      </c>
      <c r="G790" s="13" t="s">
        <v>1175</v>
      </c>
      <c r="H790" s="13" t="str">
        <f t="shared" si="37"/>
        <v>West Virginia: Other LDC Gas Sales: COM-West Virginia</v>
      </c>
      <c r="I790" s="25">
        <f>VLOOKUP(H790,SubShare_All!$E$2:$F$698,2,FALSE)</f>
        <v>0.12325833091713601</v>
      </c>
    </row>
    <row r="791" spans="1:9" ht="31.5">
      <c r="A791" s="13" t="s">
        <v>843</v>
      </c>
      <c r="B791" s="13" t="s">
        <v>1966</v>
      </c>
      <c r="C791" s="13" t="s">
        <v>91</v>
      </c>
      <c r="D791" s="13" t="str">
        <f t="shared" si="36"/>
        <v>RESx38M - SECR - WV</v>
      </c>
      <c r="E791" s="13" t="str">
        <f>VLOOKUP([1]Customer!C791,'Location Unique Code'!$A$2:$H$113,8,FALSE)</f>
        <v>WV</v>
      </c>
      <c r="F791" s="13" t="str">
        <f>VLOOKUP(C791,'Location Unique Code'!$A$2:$B$113,2,FALSE)</f>
        <v>West Virginia</v>
      </c>
      <c r="G791" s="13" t="s">
        <v>1773</v>
      </c>
      <c r="H791" s="13" t="str">
        <f t="shared" si="37"/>
        <v>West Virginia: Other LDC Gas Sales: RES-West Virginia</v>
      </c>
      <c r="I791" s="25">
        <f>VLOOKUP(H791,SubShare_All!$E$2:$F$698,2,FALSE)</f>
        <v>0.116700639262404</v>
      </c>
    </row>
    <row r="792" spans="1:9" ht="21.5">
      <c r="A792" s="13" t="s">
        <v>875</v>
      </c>
      <c r="B792" s="13" t="s">
        <v>1164</v>
      </c>
      <c r="C792" s="13" t="s">
        <v>91</v>
      </c>
      <c r="D792" s="13" t="str">
        <f t="shared" si="36"/>
        <v>VEH014M - SECR - WV</v>
      </c>
      <c r="E792" s="13" t="str">
        <f>VLOOKUP([1]Customer!C792,'Location Unique Code'!$A$2:$H$113,8,FALSE)</f>
        <v>WV</v>
      </c>
      <c r="F792" s="13" t="str">
        <f>VLOOKUP(C792,'Location Unique Code'!$A$2:$B$113,2,FALSE)</f>
        <v>West Virginia</v>
      </c>
      <c r="G792" s="13" t="s">
        <v>961</v>
      </c>
      <c r="H792" s="13" t="str">
        <f t="shared" si="37"/>
        <v>West Virginia: veh Gas Mkt-West Virginia</v>
      </c>
      <c r="I792" s="25">
        <f>VLOOKUP(H792,SubShare_All!$E$2:$F$698,2,FALSE)</f>
        <v>1</v>
      </c>
    </row>
    <row r="793" spans="1:9" ht="21.5">
      <c r="A793" s="13" t="s">
        <v>197</v>
      </c>
      <c r="B793" s="13" t="s">
        <v>1354</v>
      </c>
      <c r="C793" s="13" t="s">
        <v>76</v>
      </c>
      <c r="D793" s="13" t="str">
        <f t="shared" si="36"/>
        <v>COM578M - STHN - MS</v>
      </c>
      <c r="E793" s="13" t="str">
        <f>VLOOKUP([1]Customer!C793,'Location Unique Code'!$A$2:$H$113,8,FALSE)</f>
        <v>MS</v>
      </c>
      <c r="F793" s="13" t="str">
        <f>VLOOKUP(C793,'Location Unique Code'!$A$2:$B$113,2,FALSE)</f>
        <v>Mississippi</v>
      </c>
      <c r="G793" s="13" t="s">
        <v>1175</v>
      </c>
      <c r="H793" s="13" t="str">
        <f t="shared" si="37"/>
        <v>Willmut Gas &amp; Oil Co.: COM-Mississippi</v>
      </c>
      <c r="I793" s="25">
        <f>VLOOKUP(H793,SubShare_All!$E$2:$F$698,2,FALSE)</f>
        <v>0.105964717380488</v>
      </c>
    </row>
    <row r="794" spans="1:9" ht="21.5">
      <c r="A794" s="13" t="s">
        <v>774</v>
      </c>
      <c r="B794" s="13" t="s">
        <v>1897</v>
      </c>
      <c r="C794" s="13" t="s">
        <v>76</v>
      </c>
      <c r="D794" s="13" t="str">
        <f t="shared" si="36"/>
        <v>RES578M - STHN - MS</v>
      </c>
      <c r="E794" s="13" t="str">
        <f>VLOOKUP([1]Customer!C794,'Location Unique Code'!$A$2:$H$113,8,FALSE)</f>
        <v>MS</v>
      </c>
      <c r="F794" s="13" t="str">
        <f>VLOOKUP(C794,'Location Unique Code'!$A$2:$B$113,2,FALSE)</f>
        <v>Mississippi</v>
      </c>
      <c r="G794" s="13" t="s">
        <v>1773</v>
      </c>
      <c r="H794" s="13" t="str">
        <f t="shared" si="37"/>
        <v>Willmut Gas &amp; Oil Co.: RES-Mississippi</v>
      </c>
      <c r="I794" s="25">
        <f>VLOOKUP(H794,SubShare_All!$E$2:$F$698,2,FALSE)</f>
        <v>3.7326056358845297E-2</v>
      </c>
    </row>
    <row r="795" spans="1:9" ht="21.5">
      <c r="A795" s="13" t="s">
        <v>198</v>
      </c>
      <c r="B795" s="13" t="s">
        <v>1384</v>
      </c>
      <c r="C795" s="13" t="s">
        <v>114</v>
      </c>
      <c r="D795" s="13" t="str">
        <f t="shared" si="36"/>
        <v>COM586M - WUMS - WI</v>
      </c>
      <c r="E795" s="13" t="str">
        <f>VLOOKUP([1]Customer!C795,'Location Unique Code'!$A$2:$H$113,8,FALSE)</f>
        <v>WI</v>
      </c>
      <c r="F795" s="13" t="str">
        <f>VLOOKUP(C795,'Location Unique Code'!$A$2:$B$113,2,FALSE)</f>
        <v>Wisconsin Eastern (RFC)</v>
      </c>
      <c r="G795" s="13" t="s">
        <v>1175</v>
      </c>
      <c r="H795" s="13" t="str">
        <f t="shared" si="37"/>
        <v>Wisconsin Gas Co.: COM-Wisconsin Eastern (RFC)</v>
      </c>
      <c r="I795" s="25">
        <f>VLOOKUP(H795,SubShare_All!$E$2:$F$698,2,FALSE)</f>
        <v>0.26505626114054598</v>
      </c>
    </row>
    <row r="796" spans="1:9" ht="21.5">
      <c r="A796" s="13" t="s">
        <v>775</v>
      </c>
      <c r="B796" s="13" t="s">
        <v>1898</v>
      </c>
      <c r="C796" s="13" t="s">
        <v>114</v>
      </c>
      <c r="D796" s="13" t="str">
        <f t="shared" si="36"/>
        <v>RES586M - WUMS - WI</v>
      </c>
      <c r="E796" s="13" t="str">
        <f>VLOOKUP([1]Customer!C796,'Location Unique Code'!$A$2:$H$113,8,FALSE)</f>
        <v>WI</v>
      </c>
      <c r="F796" s="13" t="str">
        <f>VLOOKUP(C796,'Location Unique Code'!$A$2:$B$113,2,FALSE)</f>
        <v>Wisconsin Eastern (RFC)</v>
      </c>
      <c r="G796" s="13" t="s">
        <v>1773</v>
      </c>
      <c r="H796" s="13" t="str">
        <f t="shared" si="37"/>
        <v>Wisconsin Gas Co.: RES-Wisconsin Eastern (RFC)</v>
      </c>
      <c r="I796" s="25">
        <f>VLOOKUP(H796,SubShare_All!$E$2:$F$698,2,FALSE)</f>
        <v>0.356918562790772</v>
      </c>
    </row>
    <row r="797" spans="1:9" ht="21.5">
      <c r="A797" s="13" t="s">
        <v>199</v>
      </c>
      <c r="B797" s="13" t="s">
        <v>1385</v>
      </c>
      <c r="C797" s="13" t="s">
        <v>114</v>
      </c>
      <c r="D797" s="13" t="str">
        <f t="shared" si="36"/>
        <v>COM588M - WUMS - WI</v>
      </c>
      <c r="E797" s="13" t="str">
        <f>VLOOKUP([1]Customer!C797,'Location Unique Code'!$A$2:$H$113,8,FALSE)</f>
        <v>WI</v>
      </c>
      <c r="F797" s="13" t="str">
        <f>VLOOKUP(C797,'Location Unique Code'!$A$2:$B$113,2,FALSE)</f>
        <v>Wisconsin Eastern (RFC)</v>
      </c>
      <c r="G797" s="13" t="s">
        <v>1175</v>
      </c>
      <c r="H797" s="13" t="str">
        <f t="shared" si="37"/>
        <v>Wisconsin Natural Gas Co.: COM-Wisconsin Eastern (RFC)</v>
      </c>
      <c r="I797" s="25">
        <f>VLOOKUP(H797,SubShare_All!$E$2:$F$698,2,FALSE)</f>
        <v>0.16416269570283401</v>
      </c>
    </row>
    <row r="798" spans="1:9" ht="21.5">
      <c r="A798" s="13" t="s">
        <v>776</v>
      </c>
      <c r="B798" s="13" t="s">
        <v>1899</v>
      </c>
      <c r="C798" s="13" t="s">
        <v>114</v>
      </c>
      <c r="D798" s="13" t="str">
        <f t="shared" si="36"/>
        <v>RES588M - WUMS - WI</v>
      </c>
      <c r="E798" s="13" t="str">
        <f>VLOOKUP([1]Customer!C798,'Location Unique Code'!$A$2:$H$113,8,FALSE)</f>
        <v>WI</v>
      </c>
      <c r="F798" s="13" t="str">
        <f>VLOOKUP(C798,'Location Unique Code'!$A$2:$B$113,2,FALSE)</f>
        <v>Wisconsin Eastern (RFC)</v>
      </c>
      <c r="G798" s="13" t="s">
        <v>1773</v>
      </c>
      <c r="H798" s="13" t="str">
        <f t="shared" si="37"/>
        <v>Wisconsin Natural Gas Co.: RES-Wisconsin Eastern (RFC)</v>
      </c>
      <c r="I798" s="25">
        <f>VLOOKUP(H798,SubShare_All!$E$2:$F$698,2,FALSE)</f>
        <v>0.21584849794512401</v>
      </c>
    </row>
    <row r="799" spans="1:9" ht="21.5">
      <c r="A799" s="13" t="s">
        <v>200</v>
      </c>
      <c r="B799" s="13" t="s">
        <v>1386</v>
      </c>
      <c r="C799" s="13" t="s">
        <v>114</v>
      </c>
      <c r="D799" s="13" t="str">
        <f t="shared" si="36"/>
        <v>COM590M - WUMS - WI</v>
      </c>
      <c r="E799" s="13" t="str">
        <f>VLOOKUP([1]Customer!C799,'Location Unique Code'!$A$2:$H$113,8,FALSE)</f>
        <v>WI</v>
      </c>
      <c r="F799" s="13" t="str">
        <f>VLOOKUP(C799,'Location Unique Code'!$A$2:$B$113,2,FALSE)</f>
        <v>Wisconsin Eastern (RFC)</v>
      </c>
      <c r="G799" s="13" t="s">
        <v>1175</v>
      </c>
      <c r="H799" s="13" t="str">
        <f t="shared" si="37"/>
        <v>Wisconsin Power &amp; Light Co.: COM-Wisconsin Eastern (RFC)</v>
      </c>
      <c r="I799" s="25">
        <f>VLOOKUP(H799,SubShare_All!$E$2:$F$698,2,FALSE)</f>
        <v>9.6109182930381398E-2</v>
      </c>
    </row>
    <row r="800" spans="1:9" ht="21.5">
      <c r="A800" s="13" t="s">
        <v>777</v>
      </c>
      <c r="B800" s="13" t="s">
        <v>1900</v>
      </c>
      <c r="C800" s="13" t="s">
        <v>114</v>
      </c>
      <c r="D800" s="13" t="str">
        <f t="shared" si="36"/>
        <v>RES590M - WUMS - WI</v>
      </c>
      <c r="E800" s="13" t="str">
        <f>VLOOKUP([1]Customer!C800,'Location Unique Code'!$A$2:$H$113,8,FALSE)</f>
        <v>WI</v>
      </c>
      <c r="F800" s="13" t="str">
        <f>VLOOKUP(C800,'Location Unique Code'!$A$2:$B$113,2,FALSE)</f>
        <v>Wisconsin Eastern (RFC)</v>
      </c>
      <c r="G800" s="13" t="s">
        <v>1773</v>
      </c>
      <c r="H800" s="13" t="str">
        <f t="shared" si="37"/>
        <v>Wisconsin Power &amp; Light Co.: RES-Wisconsin Eastern (RFC)</v>
      </c>
      <c r="I800" s="25">
        <f>VLOOKUP(H800,SubShare_All!$E$2:$F$698,2,FALSE)</f>
        <v>9.2569319744974399E-2</v>
      </c>
    </row>
    <row r="801" spans="1:9" ht="31.5">
      <c r="A801" s="13" t="s">
        <v>201</v>
      </c>
      <c r="B801" s="13" t="s">
        <v>1387</v>
      </c>
      <c r="C801" s="13" t="s">
        <v>114</v>
      </c>
      <c r="D801" s="13" t="str">
        <f t="shared" si="36"/>
        <v>COM592M - WUMS - WI</v>
      </c>
      <c r="E801" s="13" t="str">
        <f>VLOOKUP([1]Customer!C801,'Location Unique Code'!$A$2:$H$113,8,FALSE)</f>
        <v>WI</v>
      </c>
      <c r="F801" s="13" t="str">
        <f>VLOOKUP(C801,'Location Unique Code'!$A$2:$B$113,2,FALSE)</f>
        <v>Wisconsin Eastern (RFC)</v>
      </c>
      <c r="G801" s="13" t="s">
        <v>1175</v>
      </c>
      <c r="H801" s="13" t="str">
        <f t="shared" si="37"/>
        <v>Wisconsin Public Service Corporation: COM-Wisconsin Eastern (RFC)</v>
      </c>
      <c r="I801" s="25">
        <f>VLOOKUP(H801,SubShare_All!$E$2:$F$698,2,FALSE)</f>
        <v>0.242021509719796</v>
      </c>
    </row>
    <row r="802" spans="1:9" ht="31.5">
      <c r="A802" s="13" t="s">
        <v>778</v>
      </c>
      <c r="B802" s="13" t="s">
        <v>1901</v>
      </c>
      <c r="C802" s="13" t="s">
        <v>114</v>
      </c>
      <c r="D802" s="13" t="str">
        <f t="shared" si="36"/>
        <v>RES592M - WUMS - WI</v>
      </c>
      <c r="E802" s="13" t="str">
        <f>VLOOKUP([1]Customer!C802,'Location Unique Code'!$A$2:$H$113,8,FALSE)</f>
        <v>WI</v>
      </c>
      <c r="F802" s="13" t="str">
        <f>VLOOKUP(C802,'Location Unique Code'!$A$2:$B$113,2,FALSE)</f>
        <v>Wisconsin Eastern (RFC)</v>
      </c>
      <c r="G802" s="13" t="s">
        <v>1773</v>
      </c>
      <c r="H802" s="13" t="str">
        <f t="shared" si="37"/>
        <v>Wisconsin Public Service Corporation: RES-Wisconsin Eastern (RFC)</v>
      </c>
      <c r="I802" s="25">
        <f>VLOOKUP(H802,SubShare_All!$E$2:$F$698,2,FALSE)</f>
        <v>0.183865089967851</v>
      </c>
    </row>
    <row r="803" spans="1:9" ht="21.5">
      <c r="A803" s="13" t="s">
        <v>441</v>
      </c>
      <c r="B803" s="13" t="s">
        <v>1578</v>
      </c>
      <c r="C803" s="13" t="s">
        <v>114</v>
      </c>
      <c r="D803" s="13" t="str">
        <f t="shared" si="36"/>
        <v>IND042M - WUMS - WI</v>
      </c>
      <c r="E803" s="13" t="str">
        <f>VLOOKUP([1]Customer!C803,'Location Unique Code'!$A$2:$H$113,8,FALSE)</f>
        <v>WI</v>
      </c>
      <c r="F803" s="13" t="str">
        <f>VLOOKUP(C803,'Location Unique Code'!$A$2:$B$113,2,FALSE)</f>
        <v>Wisconsin Eastern (RFC)</v>
      </c>
      <c r="G803" s="13" t="s">
        <v>1558</v>
      </c>
      <c r="H803" s="13" t="str">
        <f t="shared" si="37"/>
        <v>Wisconsin, East: Ind Gas Mkt-Wisconsin Eastern (RFC)</v>
      </c>
      <c r="I803" s="25">
        <f>VLOOKUP(H803,SubShare_All!$E$2:$F$698,2,FALSE)</f>
        <v>0.95888589721787698</v>
      </c>
    </row>
    <row r="804" spans="1:9" ht="21.5">
      <c r="A804" s="13" t="s">
        <v>888</v>
      </c>
      <c r="B804" s="13" t="s">
        <v>1167</v>
      </c>
      <c r="C804" s="13" t="s">
        <v>114</v>
      </c>
      <c r="D804" s="13" t="str">
        <f t="shared" si="36"/>
        <v>VEH042M - WUMS - WI</v>
      </c>
      <c r="E804" s="13" t="str">
        <f>VLOOKUP([1]Customer!C804,'Location Unique Code'!$A$2:$H$113,8,FALSE)</f>
        <v>WI</v>
      </c>
      <c r="F804" s="13" t="str">
        <f>VLOOKUP(C804,'Location Unique Code'!$A$2:$B$113,2,FALSE)</f>
        <v>Wisconsin Eastern (RFC)</v>
      </c>
      <c r="G804" s="13" t="s">
        <v>961</v>
      </c>
      <c r="H804" s="13" t="str">
        <f t="shared" si="37"/>
        <v>Wisconsin, East: veh Gas Mkt-Wisconsin Eastern (RFC)</v>
      </c>
      <c r="I804" s="25">
        <f>VLOOKUP(H804,SubShare_All!$E$2:$F$698,2,FALSE)</f>
        <v>0.95</v>
      </c>
    </row>
    <row r="805" spans="1:9" ht="21.5">
      <c r="A805" s="13" t="s">
        <v>561</v>
      </c>
      <c r="B805" s="13" t="s">
        <v>1685</v>
      </c>
      <c r="C805" s="13" t="s">
        <v>114</v>
      </c>
      <c r="D805" s="13" t="str">
        <f t="shared" si="36"/>
        <v>MK080M - WUMS - WI</v>
      </c>
      <c r="E805" s="13" t="str">
        <f>VLOOKUP([1]Customer!C805,'Location Unique Code'!$A$2:$H$113,8,FALSE)</f>
        <v>WI</v>
      </c>
      <c r="F805" s="13" t="str">
        <f>VLOOKUP(C805,'Location Unique Code'!$A$2:$B$113,2,FALSE)</f>
        <v>Wisconsin Eastern (RFC)</v>
      </c>
      <c r="G805" s="13" t="s">
        <v>1540</v>
      </c>
      <c r="H805" s="13" t="str">
        <f t="shared" si="37"/>
        <v>Wisconsin, Eastern: Gas-fired Gen-Wisconsin Eastern (RFC)</v>
      </c>
      <c r="I805" s="25" t="e">
        <f>VLOOKUP(H805,SubShare_All!$E$2:$F$698,2,FALSE)</f>
        <v>#N/A</v>
      </c>
    </row>
    <row r="806" spans="1:9" ht="31.5">
      <c r="A806" s="13" t="s">
        <v>308</v>
      </c>
      <c r="B806" s="13" t="s">
        <v>1388</v>
      </c>
      <c r="C806" s="13" t="s">
        <v>114</v>
      </c>
      <c r="D806" s="13" t="str">
        <f t="shared" si="36"/>
        <v>COMx74M - WUMS - WI</v>
      </c>
      <c r="E806" s="13" t="str">
        <f>VLOOKUP([1]Customer!C806,'Location Unique Code'!$A$2:$H$113,8,FALSE)</f>
        <v>WI</v>
      </c>
      <c r="F806" s="13" t="str">
        <f>VLOOKUP(C806,'Location Unique Code'!$A$2:$B$113,2,FALSE)</f>
        <v>Wisconsin Eastern (RFC)</v>
      </c>
      <c r="G806" s="13" t="s">
        <v>1175</v>
      </c>
      <c r="H806" s="13" t="str">
        <f t="shared" si="37"/>
        <v>Wisconsin, Eastern: Other LDC Gas Sales: COM-Wisconsin Eastern (RFC)</v>
      </c>
      <c r="I806" s="25">
        <f>VLOOKUP(H806,SubShare_All!$E$2:$F$698,2,FALSE)</f>
        <v>3.64343332251058E-3</v>
      </c>
    </row>
    <row r="807" spans="1:9" ht="31.5">
      <c r="A807" s="13" t="s">
        <v>856</v>
      </c>
      <c r="B807" s="13" t="s">
        <v>1979</v>
      </c>
      <c r="C807" s="13" t="s">
        <v>114</v>
      </c>
      <c r="D807" s="13" t="str">
        <f t="shared" si="36"/>
        <v>RESx74M - WUMS - WI</v>
      </c>
      <c r="E807" s="13" t="str">
        <f>VLOOKUP([1]Customer!C807,'Location Unique Code'!$A$2:$H$113,8,FALSE)</f>
        <v>WI</v>
      </c>
      <c r="F807" s="13" t="str">
        <f>VLOOKUP(C807,'Location Unique Code'!$A$2:$B$113,2,FALSE)</f>
        <v>Wisconsin Eastern (RFC)</v>
      </c>
      <c r="G807" s="13" t="s">
        <v>1773</v>
      </c>
      <c r="H807" s="13" t="str">
        <f t="shared" si="37"/>
        <v>Wisconsin, Eastern: Other LDC Gas Sales: RES-Wisconsin Eastern (RFC)</v>
      </c>
      <c r="I807" s="25">
        <f>VLOOKUP(H807,SubShare_All!$E$2:$F$698,2,FALSE)</f>
        <v>3.68881710355436E-3</v>
      </c>
    </row>
    <row r="808" spans="1:9" ht="21.5">
      <c r="A808" s="13" t="s">
        <v>450</v>
      </c>
      <c r="B808" s="13" t="s">
        <v>1587</v>
      </c>
      <c r="C808" s="13" t="s">
        <v>123</v>
      </c>
      <c r="D808" s="13" t="str">
        <f t="shared" si="36"/>
        <v>IND060M - MMIN - WI</v>
      </c>
      <c r="E808" s="13" t="str">
        <f>VLOOKUP([1]Customer!C808,'Location Unique Code'!$A$2:$H$113,8,FALSE)</f>
        <v>WI</v>
      </c>
      <c r="F808" s="13" t="str">
        <f>VLOOKUP(C808,'Location Unique Code'!$A$2:$B$113,2,FALSE)</f>
        <v>Wisconsin Western (MRO)</v>
      </c>
      <c r="G808" s="13" t="s">
        <v>1558</v>
      </c>
      <c r="H808" s="13" t="str">
        <f t="shared" si="37"/>
        <v>Wisconsin, West: Ind Gas Mkt-Wisconsin Western (MRO)</v>
      </c>
      <c r="I808" s="25">
        <f>VLOOKUP(H808,SubShare_All!$E$2:$F$698,2,FALSE)</f>
        <v>4.11141027821234E-2</v>
      </c>
    </row>
    <row r="809" spans="1:9" ht="21.5">
      <c r="A809" s="13" t="s">
        <v>895</v>
      </c>
      <c r="B809" s="13" t="s">
        <v>1169</v>
      </c>
      <c r="C809" s="13" t="s">
        <v>123</v>
      </c>
      <c r="D809" s="13" t="str">
        <f t="shared" si="36"/>
        <v>VEH060M - MMIN - WI</v>
      </c>
      <c r="E809" s="13" t="str">
        <f>VLOOKUP([1]Customer!C809,'Location Unique Code'!$A$2:$H$113,8,FALSE)</f>
        <v>WI</v>
      </c>
      <c r="F809" s="13" t="str">
        <f>VLOOKUP(C809,'Location Unique Code'!$A$2:$B$113,2,FALSE)</f>
        <v>Wisconsin Western (MRO)</v>
      </c>
      <c r="G809" s="13" t="s">
        <v>961</v>
      </c>
      <c r="H809" s="13" t="str">
        <f t="shared" si="37"/>
        <v>Wisconsin, West: veh Gas Mkt-Wisconsin Western (MRO)</v>
      </c>
      <c r="I809" s="25">
        <f>VLOOKUP(H809,SubShare_All!$E$2:$F$698,2,FALSE)</f>
        <v>0.05</v>
      </c>
    </row>
    <row r="810" spans="1:9" ht="31.5">
      <c r="A810" s="13" t="s">
        <v>543</v>
      </c>
      <c r="B810" s="13" t="s">
        <v>1667</v>
      </c>
      <c r="C810" s="13" t="s">
        <v>123</v>
      </c>
      <c r="D810" s="13" t="str">
        <f t="shared" si="36"/>
        <v>MK013M - MMIN - WI</v>
      </c>
      <c r="E810" s="13" t="str">
        <f>VLOOKUP([1]Customer!C810,'Location Unique Code'!$A$2:$H$113,8,FALSE)</f>
        <v>WI</v>
      </c>
      <c r="F810" s="13" t="str">
        <f>VLOOKUP(C810,'Location Unique Code'!$A$2:$B$113,2,FALSE)</f>
        <v>Wisconsin Western (MRO)</v>
      </c>
      <c r="G810" s="13" t="s">
        <v>1540</v>
      </c>
      <c r="H810" s="13" t="str">
        <f t="shared" si="37"/>
        <v>Wisconsin, Western: Gas-fired Gen-Wisconsin Western (MRO)</v>
      </c>
      <c r="I810" s="25" t="e">
        <f>VLOOKUP(H810,SubShare_All!$E$2:$F$698,2,FALSE)</f>
        <v>#N/A</v>
      </c>
    </row>
    <row r="811" spans="1:9" ht="31.5">
      <c r="A811" s="13" t="s">
        <v>230</v>
      </c>
      <c r="B811" s="13" t="s">
        <v>1228</v>
      </c>
      <c r="C811" s="13" t="s">
        <v>123</v>
      </c>
      <c r="D811" s="13" t="str">
        <f t="shared" si="36"/>
        <v>COM614M - MMIN - WI</v>
      </c>
      <c r="E811" s="13" t="str">
        <f>VLOOKUP([1]Customer!C811,'Location Unique Code'!$A$2:$H$113,8,FALSE)</f>
        <v>WI</v>
      </c>
      <c r="F811" s="13" t="str">
        <f>VLOOKUP(C811,'Location Unique Code'!$A$2:$B$113,2,FALSE)</f>
        <v>Wisconsin Western (MRO)</v>
      </c>
      <c r="G811" s="13" t="s">
        <v>1175</v>
      </c>
      <c r="H811" s="13" t="str">
        <f t="shared" si="37"/>
        <v>Wisconsin, Western: Other LDC Gas Sales: COM-Wisconsin Western (MRO)</v>
      </c>
      <c r="I811" s="25">
        <f>VLOOKUP(H811,SubShare_All!$E$2:$F$698,2,FALSE)</f>
        <v>1.4539063051530601E-2</v>
      </c>
    </row>
    <row r="812" spans="1:9" ht="31.5">
      <c r="A812" s="13" t="s">
        <v>795</v>
      </c>
      <c r="B812" s="13" t="s">
        <v>1918</v>
      </c>
      <c r="C812" s="13" t="s">
        <v>123</v>
      </c>
      <c r="D812" s="13" t="str">
        <f t="shared" si="36"/>
        <v>RES614M - MMIN - WI</v>
      </c>
      <c r="E812" s="13" t="str">
        <f>VLOOKUP([1]Customer!C812,'Location Unique Code'!$A$2:$H$113,8,FALSE)</f>
        <v>WI</v>
      </c>
      <c r="F812" s="13" t="str">
        <f>VLOOKUP(C812,'Location Unique Code'!$A$2:$B$113,2,FALSE)</f>
        <v>Wisconsin Western (MRO)</v>
      </c>
      <c r="G812" s="13" t="s">
        <v>1773</v>
      </c>
      <c r="H812" s="13" t="str">
        <f t="shared" si="37"/>
        <v>Wisconsin, Western: Other LDC Gas Sales: RES-Wisconsin Western (MRO)</v>
      </c>
      <c r="I812" s="25">
        <f>VLOOKUP(H812,SubShare_All!$E$2:$F$698,2,FALSE)</f>
        <v>1.9497434857972701E-2</v>
      </c>
    </row>
    <row r="813" spans="1:9" ht="21.5">
      <c r="A813" s="13" t="s">
        <v>627</v>
      </c>
      <c r="B813" s="13" t="s">
        <v>1753</v>
      </c>
      <c r="C813" s="13" t="s">
        <v>41</v>
      </c>
      <c r="D813" s="13" t="str">
        <f t="shared" si="36"/>
        <v>MK267M - WWYM</v>
      </c>
      <c r="E813" s="13" t="str">
        <f>VLOOKUP([1]Customer!C813,'Location Unique Code'!$A$2:$H$113,8,FALSE)</f>
        <v>WY</v>
      </c>
      <c r="F813" s="13" t="str">
        <f>VLOOKUP(C813,'Location Unique Code'!$A$2:$B$113,2,FALSE)</f>
        <v>Wyoming</v>
      </c>
      <c r="G813" s="13" t="s">
        <v>1540</v>
      </c>
      <c r="H813" s="13" t="str">
        <f t="shared" si="37"/>
        <v>Wyoming: Gas-fired Gen-Wyoming</v>
      </c>
      <c r="I813" s="25" t="e">
        <f>VLOOKUP(H813,SubShare_All!$E$2:$F$698,2,FALSE)</f>
        <v>#N/A</v>
      </c>
    </row>
    <row r="814" spans="1:9" ht="21.5">
      <c r="A814" s="13" t="s">
        <v>510</v>
      </c>
      <c r="B814" s="13" t="s">
        <v>1639</v>
      </c>
      <c r="C814" s="13" t="s">
        <v>41</v>
      </c>
      <c r="D814" s="13" t="str">
        <f t="shared" si="36"/>
        <v>IND162M - WWYM</v>
      </c>
      <c r="E814" s="13" t="str">
        <f>VLOOKUP([1]Customer!C814,'Location Unique Code'!$A$2:$H$113,8,FALSE)</f>
        <v>WY</v>
      </c>
      <c r="F814" s="13" t="str">
        <f>VLOOKUP(C814,'Location Unique Code'!$A$2:$B$113,2,FALSE)</f>
        <v>Wyoming</v>
      </c>
      <c r="G814" s="13" t="s">
        <v>1558</v>
      </c>
      <c r="H814" s="13" t="str">
        <f t="shared" si="37"/>
        <v>Wyoming: Ind Gas Mkt-Wyoming</v>
      </c>
      <c r="I814" s="25">
        <f>VLOOKUP(H814,SubShare_All!$E$2:$F$698,2,FALSE)</f>
        <v>1</v>
      </c>
    </row>
    <row r="815" spans="1:9" ht="31.5">
      <c r="A815" s="13" t="s">
        <v>296</v>
      </c>
      <c r="B815" s="13" t="s">
        <v>1391</v>
      </c>
      <c r="C815" s="13" t="s">
        <v>41</v>
      </c>
      <c r="D815" s="13" t="str">
        <f t="shared" si="36"/>
        <v>COMx39M - WWYM</v>
      </c>
      <c r="E815" s="13" t="str">
        <f>VLOOKUP([1]Customer!C815,'Location Unique Code'!$A$2:$H$113,8,FALSE)</f>
        <v>WY</v>
      </c>
      <c r="F815" s="13" t="str">
        <f>VLOOKUP(C815,'Location Unique Code'!$A$2:$B$113,2,FALSE)</f>
        <v>Wyoming</v>
      </c>
      <c r="G815" s="13" t="s">
        <v>1175</v>
      </c>
      <c r="H815" s="13" t="str">
        <f t="shared" si="37"/>
        <v>Wyoming: Other LDC Gas Sales: COM-Wyoming</v>
      </c>
      <c r="I815" s="25">
        <f>VLOOKUP(H815,SubShare_All!$E$2:$F$698,2,FALSE)</f>
        <v>4.2001769100115598E-2</v>
      </c>
    </row>
    <row r="816" spans="1:9" ht="31.5">
      <c r="A816" s="13" t="s">
        <v>844</v>
      </c>
      <c r="B816" s="13" t="s">
        <v>1967</v>
      </c>
      <c r="C816" s="13" t="s">
        <v>41</v>
      </c>
      <c r="D816" s="13" t="str">
        <f t="shared" si="36"/>
        <v>RESx39M - WWYM</v>
      </c>
      <c r="E816" s="13" t="str">
        <f>VLOOKUP([1]Customer!C816,'Location Unique Code'!$A$2:$H$113,8,FALSE)</f>
        <v>WY</v>
      </c>
      <c r="F816" s="13" t="str">
        <f>VLOOKUP(C816,'Location Unique Code'!$A$2:$B$113,2,FALSE)</f>
        <v>Wyoming</v>
      </c>
      <c r="G816" s="13" t="s">
        <v>1773</v>
      </c>
      <c r="H816" s="13" t="str">
        <f t="shared" si="37"/>
        <v>Wyoming: Other LDC Gas Sales: RES-Wyoming</v>
      </c>
      <c r="I816" s="25">
        <f>VLOOKUP(H816,SubShare_All!$E$2:$F$698,2,FALSE)</f>
        <v>5.0300619498536502E-2</v>
      </c>
    </row>
    <row r="817" spans="1:9" ht="21.5">
      <c r="A817" s="13" t="s">
        <v>940</v>
      </c>
      <c r="B817" s="13" t="s">
        <v>1172</v>
      </c>
      <c r="C817" s="13" t="s">
        <v>41</v>
      </c>
      <c r="D817" s="13" t="str">
        <f t="shared" si="36"/>
        <v>VEH162M - WWYM</v>
      </c>
      <c r="E817" s="13" t="str">
        <f>VLOOKUP([1]Customer!C817,'Location Unique Code'!$A$2:$H$113,8,FALSE)</f>
        <v>WY</v>
      </c>
      <c r="F817" s="13" t="str">
        <f>VLOOKUP(C817,'Location Unique Code'!$A$2:$B$113,2,FALSE)</f>
        <v>Wyoming</v>
      </c>
      <c r="G817" s="13" t="s">
        <v>961</v>
      </c>
      <c r="H817" s="13" t="str">
        <f t="shared" si="37"/>
        <v>Wyoming: veh Gas Mkt-Wyoming</v>
      </c>
      <c r="I817" s="25">
        <f>VLOOKUP(H817,SubShare_All!$E$2:$F$698,2,FALSE)</f>
        <v>1</v>
      </c>
    </row>
    <row r="818" spans="1:9" ht="21.5">
      <c r="A818" s="13" t="s">
        <v>202</v>
      </c>
      <c r="B818" s="13" t="s">
        <v>1261</v>
      </c>
      <c r="C818" s="13" t="s">
        <v>61</v>
      </c>
      <c r="D818" s="13" t="str">
        <f t="shared" si="36"/>
        <v>COM596M - NEWE - CT</v>
      </c>
      <c r="E818" s="13" t="str">
        <f>VLOOKUP([1]Customer!C818,'Location Unique Code'!$A$2:$H$113,8,FALSE)</f>
        <v>CT</v>
      </c>
      <c r="F818" s="13" t="str">
        <f>VLOOKUP(C818,'Location Unique Code'!$A$2:$B$113,2,FALSE)</f>
        <v>Connecticut</v>
      </c>
      <c r="G818" s="13" t="s">
        <v>1175</v>
      </c>
      <c r="H818" s="13" t="str">
        <f t="shared" si="37"/>
        <v>Yankee Gas Services Co.: COM-Connecticut</v>
      </c>
      <c r="I818" s="25">
        <f>VLOOKUP(H818,SubShare_All!$E$2:$F$698,2,FALSE)</f>
        <v>0.40501986425911002</v>
      </c>
    </row>
    <row r="819" spans="1:9" ht="21.5">
      <c r="A819" s="13" t="s">
        <v>779</v>
      </c>
      <c r="B819" s="13" t="s">
        <v>1902</v>
      </c>
      <c r="C819" s="13" t="s">
        <v>61</v>
      </c>
      <c r="D819" s="13" t="str">
        <f t="shared" si="36"/>
        <v>RES596M - NEWE - CT</v>
      </c>
      <c r="E819" s="13" t="str">
        <f>VLOOKUP([1]Customer!C819,'Location Unique Code'!$A$2:$H$113,8,FALSE)</f>
        <v>CT</v>
      </c>
      <c r="F819" s="13" t="str">
        <f>VLOOKUP(C819,'Location Unique Code'!$A$2:$B$113,2,FALSE)</f>
        <v>Connecticut</v>
      </c>
      <c r="G819" s="13" t="s">
        <v>1773</v>
      </c>
      <c r="H819" s="13" t="str">
        <f t="shared" si="37"/>
        <v>Yankee Gas Services Co.: RES-Connecticut</v>
      </c>
      <c r="I819" s="25">
        <f>VLOOKUP(H819,SubShare_All!$E$2:$F$698,2,FALSE)</f>
        <v>0.30057481362869498</v>
      </c>
    </row>
    <row r="820" spans="1:9" ht="21.5">
      <c r="A820" s="13" t="s">
        <v>88</v>
      </c>
      <c r="B820" s="13" t="s">
        <v>1186</v>
      </c>
      <c r="C820" s="13" t="s">
        <v>89</v>
      </c>
      <c r="D820" s="13" t="str">
        <f t="shared" si="36"/>
        <v>COM224M - AZNM - NM</v>
      </c>
      <c r="E820" s="13" t="str">
        <f>VLOOKUP([1]Customer!C820,'Location Unique Code'!$A$2:$H$113,8,FALSE)</f>
        <v>NM</v>
      </c>
      <c r="F820" s="13" t="str">
        <f>VLOOKUP(C820,'Location Unique Code'!$A$2:$B$113,2,FALSE)</f>
        <v>New Mexico</v>
      </c>
      <c r="G820" s="13" t="s">
        <v>1175</v>
      </c>
      <c r="H820" s="13" t="str">
        <f t="shared" si="37"/>
        <v>Zia Natural Gas Co.: COM-New Mexico</v>
      </c>
      <c r="I820" s="25">
        <f>VLOOKUP(H820,SubShare_All!$E$2:$F$698,2,FALSE)</f>
        <v>2.98283543567581E-2</v>
      </c>
    </row>
    <row r="821" spans="1:9" ht="21.5">
      <c r="A821" s="13" t="s">
        <v>695</v>
      </c>
      <c r="B821" s="13" t="s">
        <v>1819</v>
      </c>
      <c r="C821" s="13" t="s">
        <v>89</v>
      </c>
      <c r="D821" s="13" t="str">
        <f t="shared" si="36"/>
        <v>RES224M - AZNM - NM</v>
      </c>
      <c r="E821" s="13" t="str">
        <f>VLOOKUP([1]Customer!C821,'Location Unique Code'!$A$2:$H$113,8,FALSE)</f>
        <v>NM</v>
      </c>
      <c r="F821" s="13" t="str">
        <f>VLOOKUP(C821,'Location Unique Code'!$A$2:$B$113,2,FALSE)</f>
        <v>New Mexico</v>
      </c>
      <c r="G821" s="13" t="s">
        <v>1773</v>
      </c>
      <c r="H821" s="13" t="str">
        <f t="shared" si="37"/>
        <v>Zia Natural Gas Co.: RES-New Mexico</v>
      </c>
      <c r="I821" s="25">
        <f>VLOOKUP(H821,SubShare_All!$E$2:$F$698,2,FALSE)</f>
        <v>3.4899560179450499E-2</v>
      </c>
    </row>
  </sheetData>
  <autoFilter ref="A1:I821" xr:uid="{07FFFA3F-B478-4824-B155-99707DE0F9D7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A4BC-A8CE-4EA2-8C81-B50BA0FD58CC}">
  <sheetPr>
    <tabColor theme="9" tint="0.39997558519241921"/>
  </sheetPr>
  <dimension ref="A1:M698"/>
  <sheetViews>
    <sheetView workbookViewId="0">
      <selection activeCell="C711" sqref="C711"/>
    </sheetView>
  </sheetViews>
  <sheetFormatPr defaultRowHeight="14.5"/>
  <cols>
    <col min="1" max="2" width="10.54296875" customWidth="1"/>
    <col min="3" max="3" width="23.453125" customWidth="1"/>
    <col min="4" max="4" width="15.453125" customWidth="1"/>
    <col min="5" max="5" width="23.453125" customWidth="1"/>
    <col min="6" max="6" width="15" customWidth="1"/>
  </cols>
  <sheetData>
    <row r="1" spans="1:13">
      <c r="A1" s="7" t="s">
        <v>953</v>
      </c>
      <c r="B1" s="7" t="s">
        <v>957</v>
      </c>
      <c r="C1" s="7" t="s">
        <v>954</v>
      </c>
      <c r="D1" s="7" t="s">
        <v>955</v>
      </c>
      <c r="E1" s="10" t="s">
        <v>1992</v>
      </c>
      <c r="F1" s="7" t="s">
        <v>956</v>
      </c>
      <c r="J1" t="s">
        <v>1175</v>
      </c>
      <c r="K1" t="s">
        <v>961</v>
      </c>
      <c r="L1" t="s">
        <v>1558</v>
      </c>
      <c r="M1" t="s">
        <v>1773</v>
      </c>
    </row>
    <row r="2" spans="1:13" ht="21.5">
      <c r="A2" s="8" t="s">
        <v>962</v>
      </c>
      <c r="B2" s="8" t="s">
        <v>1175</v>
      </c>
      <c r="C2" s="8" t="s">
        <v>1347</v>
      </c>
      <c r="D2" s="8" t="s">
        <v>964</v>
      </c>
      <c r="E2" s="8" t="str">
        <f>CONCATENATE(C2,"-",D2)</f>
        <v>Alabama Gas Corp. (Alagasco): COM-Alabama</v>
      </c>
      <c r="F2" s="9">
        <v>0.56214190035323797</v>
      </c>
      <c r="I2" t="s">
        <v>958</v>
      </c>
      <c r="J2">
        <f>SUMIFS($F$2:$F$698,$A$2:$A$698,I2,$B$2:$B$698,$J$1)</f>
        <v>1</v>
      </c>
      <c r="K2">
        <f>SUMIFS($F$2:$F$698,$A$2:$A$698,I2,$B$2:$B$698,$K$1)</f>
        <v>1</v>
      </c>
      <c r="L2">
        <f>SUMIFS($F$2:$F$698,$A$2:$A$698,I2,$B$2:$B$698,$L$1)</f>
        <v>1</v>
      </c>
      <c r="M2">
        <f>SUMIFS($F$2:$F$698,$A$2:$A$698,I2,$B$2:$B$698,$M$1)</f>
        <v>1</v>
      </c>
    </row>
    <row r="3" spans="1:13" ht="21.5">
      <c r="A3" s="8" t="s">
        <v>962</v>
      </c>
      <c r="B3" s="8" t="s">
        <v>1175</v>
      </c>
      <c r="C3" s="8" t="s">
        <v>1351</v>
      </c>
      <c r="D3" s="8" t="s">
        <v>964</v>
      </c>
      <c r="E3" s="8" t="str">
        <f t="shared" ref="E3:E66" si="0">CONCATENATE(C3,"-",D3)</f>
        <v>Alabama: Other LDC Gas Sales: COM-Alabama</v>
      </c>
      <c r="F3" s="9">
        <v>0.26581508184206698</v>
      </c>
      <c r="I3" t="s">
        <v>1455</v>
      </c>
      <c r="J3">
        <f t="shared" ref="J3:J66" si="1">SUMIFS($F$2:$F$698,$A$2:$A$698,I3,$B$2:$B$698,$J$1)</f>
        <v>0</v>
      </c>
      <c r="K3">
        <f t="shared" ref="K3:K66" si="2">SUMIFS($F$2:$F$698,$A$2:$A$698,I3,$B$2:$B$698,$K$1)</f>
        <v>0</v>
      </c>
      <c r="L3">
        <f t="shared" ref="L3:L66" si="3">SUMIFS($F$2:$F$698,$A$2:$A$698,I3,$B$2:$B$698,$L$1)</f>
        <v>0</v>
      </c>
      <c r="M3">
        <f t="shared" ref="M3:M66" si="4">SUMIFS($F$2:$F$698,$A$2:$A$698,I3,$B$2:$B$698,$M$1)</f>
        <v>0</v>
      </c>
    </row>
    <row r="4" spans="1:13" ht="21.5">
      <c r="A4" s="8" t="s">
        <v>1411</v>
      </c>
      <c r="B4" s="8" t="s">
        <v>1175</v>
      </c>
      <c r="C4" s="8" t="s">
        <v>1174</v>
      </c>
      <c r="D4" s="8" t="s">
        <v>1410</v>
      </c>
      <c r="E4" s="8" t="str">
        <f t="shared" si="0"/>
        <v>Alaska: Other LDC Gas Sales: COM-Alaska</v>
      </c>
      <c r="F4" s="9">
        <v>0.15746302497529999</v>
      </c>
      <c r="I4" t="s">
        <v>962</v>
      </c>
      <c r="J4">
        <f t="shared" si="1"/>
        <v>1.0000000000000007</v>
      </c>
      <c r="K4">
        <f t="shared" si="2"/>
        <v>1</v>
      </c>
      <c r="L4">
        <f t="shared" si="3"/>
        <v>1</v>
      </c>
      <c r="M4">
        <f t="shared" si="4"/>
        <v>0.99999999999999956</v>
      </c>
    </row>
    <row r="5" spans="1:13" ht="21.5">
      <c r="A5" s="8" t="s">
        <v>958</v>
      </c>
      <c r="B5" s="8" t="s">
        <v>1175</v>
      </c>
      <c r="C5" s="8" t="s">
        <v>1307</v>
      </c>
      <c r="D5" s="8" t="s">
        <v>960</v>
      </c>
      <c r="E5" s="8" t="str">
        <f t="shared" si="0"/>
        <v>Alberta (Southern): Other LDC Gas Sales: COM-Alberta (South)</v>
      </c>
      <c r="F5" s="9">
        <v>1</v>
      </c>
      <c r="I5" t="s">
        <v>1411</v>
      </c>
      <c r="J5">
        <f t="shared" si="1"/>
        <v>1</v>
      </c>
      <c r="K5">
        <f t="shared" si="2"/>
        <v>0</v>
      </c>
      <c r="L5">
        <f t="shared" si="3"/>
        <v>1</v>
      </c>
      <c r="M5">
        <f t="shared" si="4"/>
        <v>1.0000000000000002</v>
      </c>
    </row>
    <row r="6" spans="1:13" ht="21.5">
      <c r="A6" s="8" t="s">
        <v>1006</v>
      </c>
      <c r="B6" s="8" t="s">
        <v>1175</v>
      </c>
      <c r="C6" s="8" t="s">
        <v>1308</v>
      </c>
      <c r="D6" s="8" t="s">
        <v>1010</v>
      </c>
      <c r="E6" s="8" t="str">
        <f t="shared" si="0"/>
        <v>AmerenCILCO: COM-Illinois Southern</v>
      </c>
      <c r="F6" s="9">
        <v>6.1733772304918361E-2</v>
      </c>
      <c r="I6" t="s">
        <v>1006</v>
      </c>
      <c r="J6">
        <f t="shared" si="1"/>
        <v>1.0000000000000002</v>
      </c>
      <c r="K6">
        <f t="shared" si="2"/>
        <v>1</v>
      </c>
      <c r="L6">
        <f t="shared" si="3"/>
        <v>1</v>
      </c>
      <c r="M6">
        <f t="shared" si="4"/>
        <v>0.99999999999999978</v>
      </c>
    </row>
    <row r="7" spans="1:13" ht="21.5">
      <c r="A7" s="8" t="s">
        <v>1006</v>
      </c>
      <c r="B7" s="8" t="s">
        <v>1175</v>
      </c>
      <c r="C7" s="8" t="s">
        <v>1309</v>
      </c>
      <c r="D7" s="8" t="s">
        <v>1010</v>
      </c>
      <c r="E7" s="8" t="str">
        <f t="shared" si="0"/>
        <v>AmerenCIPS: COM-Illinois Southern</v>
      </c>
      <c r="F7" s="9">
        <v>3.4656662417491081E-2</v>
      </c>
      <c r="I7" t="s">
        <v>1060</v>
      </c>
      <c r="J7">
        <f t="shared" si="1"/>
        <v>0.99999999999999967</v>
      </c>
      <c r="K7">
        <f t="shared" si="2"/>
        <v>1</v>
      </c>
      <c r="L7">
        <f t="shared" si="3"/>
        <v>1</v>
      </c>
      <c r="M7">
        <f t="shared" si="4"/>
        <v>0.99999999999999944</v>
      </c>
    </row>
    <row r="8" spans="1:13">
      <c r="A8" s="8" t="s">
        <v>1006</v>
      </c>
      <c r="B8" s="8" t="s">
        <v>1175</v>
      </c>
      <c r="C8" s="8" t="s">
        <v>1310</v>
      </c>
      <c r="D8" s="8" t="s">
        <v>1010</v>
      </c>
      <c r="E8" s="8" t="str">
        <f t="shared" si="0"/>
        <v>AmerenIP: COM-Illinois Southern</v>
      </c>
      <c r="F8" s="9">
        <v>7.9562921718526899E-2</v>
      </c>
      <c r="I8" t="s">
        <v>965</v>
      </c>
      <c r="J8">
        <f t="shared" si="1"/>
        <v>1</v>
      </c>
      <c r="K8">
        <f t="shared" si="2"/>
        <v>1</v>
      </c>
      <c r="L8">
        <f t="shared" si="3"/>
        <v>1</v>
      </c>
      <c r="M8">
        <f t="shared" si="4"/>
        <v>1</v>
      </c>
    </row>
    <row r="9" spans="1:13">
      <c r="A9" s="8" t="s">
        <v>1060</v>
      </c>
      <c r="B9" s="8" t="s">
        <v>1175</v>
      </c>
      <c r="C9" s="8" t="s">
        <v>1213</v>
      </c>
      <c r="D9" s="8" t="s">
        <v>1064</v>
      </c>
      <c r="E9" s="8" t="str">
        <f t="shared" si="0"/>
        <v>AmerenUE: COM-Missouri Eastern</v>
      </c>
      <c r="F9" s="9">
        <v>5.9321256722050103E-2</v>
      </c>
      <c r="I9" t="s">
        <v>968</v>
      </c>
      <c r="J9">
        <f t="shared" si="1"/>
        <v>1</v>
      </c>
      <c r="K9">
        <f t="shared" si="2"/>
        <v>1</v>
      </c>
      <c r="L9">
        <f t="shared" si="3"/>
        <v>1</v>
      </c>
      <c r="M9">
        <f t="shared" si="4"/>
        <v>0.99999999999999978</v>
      </c>
    </row>
    <row r="10" spans="1:13" ht="21.5">
      <c r="A10" s="8" t="s">
        <v>965</v>
      </c>
      <c r="B10" s="8" t="s">
        <v>1175</v>
      </c>
      <c r="C10" s="8" t="s">
        <v>1185</v>
      </c>
      <c r="D10" s="8" t="s">
        <v>967</v>
      </c>
      <c r="E10" s="8" t="str">
        <f t="shared" si="0"/>
        <v>Arizona: Other LDC Gas Sales: COM-Arizona</v>
      </c>
      <c r="F10" s="9">
        <v>2.35E-2</v>
      </c>
      <c r="I10" t="s">
        <v>998</v>
      </c>
      <c r="J10">
        <f t="shared" si="1"/>
        <v>0.99999999999999956</v>
      </c>
      <c r="K10">
        <f t="shared" si="2"/>
        <v>1</v>
      </c>
      <c r="L10">
        <f t="shared" si="3"/>
        <v>1</v>
      </c>
      <c r="M10">
        <f t="shared" si="4"/>
        <v>1.0000000000000007</v>
      </c>
    </row>
    <row r="11" spans="1:13" ht="21.5">
      <c r="A11" s="8" t="s">
        <v>968</v>
      </c>
      <c r="B11" s="8" t="s">
        <v>1175</v>
      </c>
      <c r="C11" s="8" t="s">
        <v>1177</v>
      </c>
      <c r="D11" s="8" t="s">
        <v>970</v>
      </c>
      <c r="E11" s="8" t="str">
        <f t="shared" si="0"/>
        <v>Arkansas Oklahoma Gas Corp.: COM-Arkansas</v>
      </c>
      <c r="F11" s="9">
        <v>5.4197310979066597E-2</v>
      </c>
      <c r="I11" t="s">
        <v>1020</v>
      </c>
      <c r="J11">
        <f t="shared" si="1"/>
        <v>0.99999999999999978</v>
      </c>
      <c r="K11">
        <f t="shared" si="2"/>
        <v>1</v>
      </c>
      <c r="L11">
        <f t="shared" si="3"/>
        <v>1</v>
      </c>
      <c r="M11">
        <f t="shared" si="4"/>
        <v>0.99999999999999956</v>
      </c>
    </row>
    <row r="12" spans="1:13" ht="21.5">
      <c r="A12" s="8" t="s">
        <v>968</v>
      </c>
      <c r="B12" s="8" t="s">
        <v>1175</v>
      </c>
      <c r="C12" s="8" t="s">
        <v>1178</v>
      </c>
      <c r="D12" s="8" t="s">
        <v>970</v>
      </c>
      <c r="E12" s="8" t="str">
        <f t="shared" si="0"/>
        <v>Arkansas Western Gas Co.: COM-Arkansas</v>
      </c>
      <c r="F12" s="9">
        <v>0.172039755346892</v>
      </c>
      <c r="I12" t="s">
        <v>1023</v>
      </c>
      <c r="J12">
        <f t="shared" si="1"/>
        <v>1</v>
      </c>
      <c r="K12">
        <f t="shared" si="2"/>
        <v>1.0000000000000007</v>
      </c>
      <c r="L12">
        <f t="shared" si="3"/>
        <v>0.99999999999999989</v>
      </c>
      <c r="M12">
        <f t="shared" si="4"/>
        <v>0.99990000000000001</v>
      </c>
    </row>
    <row r="13" spans="1:13" ht="21.5">
      <c r="A13" s="8" t="s">
        <v>968</v>
      </c>
      <c r="B13" s="8" t="s">
        <v>1175</v>
      </c>
      <c r="C13" s="8" t="s">
        <v>1180</v>
      </c>
      <c r="D13" s="8" t="s">
        <v>970</v>
      </c>
      <c r="E13" s="8" t="str">
        <f t="shared" si="0"/>
        <v>Arkansas: Other LDC Gas Sales: COM-Arkansas</v>
      </c>
      <c r="F13" s="9">
        <v>1.8847572593934799E-3</v>
      </c>
      <c r="I13" t="s">
        <v>1017</v>
      </c>
      <c r="J13">
        <f t="shared" si="1"/>
        <v>1.0000000000000007</v>
      </c>
      <c r="K13">
        <f t="shared" si="2"/>
        <v>1</v>
      </c>
      <c r="L13">
        <f t="shared" si="3"/>
        <v>1</v>
      </c>
      <c r="M13">
        <f t="shared" si="4"/>
        <v>0.99999999999999967</v>
      </c>
    </row>
    <row r="14" spans="1:13" ht="21.5">
      <c r="A14" s="8" t="s">
        <v>998</v>
      </c>
      <c r="B14" s="8" t="s">
        <v>1175</v>
      </c>
      <c r="C14" s="8" t="s">
        <v>1352</v>
      </c>
      <c r="D14" s="8" t="s">
        <v>1000</v>
      </c>
      <c r="E14" s="8" t="str">
        <f t="shared" si="0"/>
        <v>Atlanta Gas Light Co.: COM-Georgia</v>
      </c>
      <c r="F14" s="9">
        <v>0.79366088357759002</v>
      </c>
      <c r="I14" t="s">
        <v>1057</v>
      </c>
      <c r="J14">
        <f t="shared" si="1"/>
        <v>0.99999999999999989</v>
      </c>
      <c r="K14">
        <f t="shared" si="2"/>
        <v>1</v>
      </c>
      <c r="L14">
        <f t="shared" si="3"/>
        <v>1</v>
      </c>
      <c r="M14">
        <f t="shared" si="4"/>
        <v>1.0000000000000002</v>
      </c>
    </row>
    <row r="15" spans="1:13" ht="21.5">
      <c r="A15" s="8" t="s">
        <v>979</v>
      </c>
      <c r="B15" s="8" t="s">
        <v>1175</v>
      </c>
      <c r="C15" s="8" t="s">
        <v>1329</v>
      </c>
      <c r="D15" s="8" t="s">
        <v>981</v>
      </c>
      <c r="E15" s="8" t="str">
        <f t="shared" si="0"/>
        <v>Atmos Energy Corp: COM-Colorado Eastern</v>
      </c>
      <c r="F15" s="9">
        <v>7.4068142702719594E-2</v>
      </c>
      <c r="I15" t="s">
        <v>979</v>
      </c>
      <c r="J15">
        <f t="shared" si="1"/>
        <v>0.99999999999999967</v>
      </c>
      <c r="K15">
        <f t="shared" si="2"/>
        <v>1</v>
      </c>
      <c r="L15">
        <f t="shared" si="3"/>
        <v>1</v>
      </c>
      <c r="M15">
        <f t="shared" si="4"/>
        <v>0.99999999999999967</v>
      </c>
    </row>
    <row r="16" spans="1:13">
      <c r="A16" s="8" t="s">
        <v>1017</v>
      </c>
      <c r="B16" s="8" t="s">
        <v>1175</v>
      </c>
      <c r="C16" s="8" t="s">
        <v>1329</v>
      </c>
      <c r="D16" s="8" t="s">
        <v>1019</v>
      </c>
      <c r="E16" s="8" t="str">
        <f t="shared" si="0"/>
        <v>Atmos Energy Corp: COM-Kansas</v>
      </c>
      <c r="F16" s="9">
        <v>0.101808552109036</v>
      </c>
      <c r="I16" t="s">
        <v>1001</v>
      </c>
      <c r="J16">
        <f t="shared" si="1"/>
        <v>0.99999999999999956</v>
      </c>
      <c r="K16">
        <f t="shared" si="2"/>
        <v>1</v>
      </c>
      <c r="L16">
        <f t="shared" si="3"/>
        <v>1</v>
      </c>
      <c r="M16">
        <f t="shared" si="4"/>
        <v>1.0000000000000009</v>
      </c>
    </row>
    <row r="17" spans="1:13" ht="21.5">
      <c r="A17" s="8" t="s">
        <v>1020</v>
      </c>
      <c r="B17" s="8" t="s">
        <v>1175</v>
      </c>
      <c r="C17" s="8" t="s">
        <v>1329</v>
      </c>
      <c r="D17" s="8" t="s">
        <v>1022</v>
      </c>
      <c r="E17" s="8" t="str">
        <f t="shared" si="0"/>
        <v>Atmos Energy Corp: COM-Kentucky</v>
      </c>
      <c r="F17" s="9">
        <v>0.161551375860327</v>
      </c>
      <c r="I17" t="s">
        <v>1158</v>
      </c>
      <c r="J17">
        <f t="shared" si="1"/>
        <v>0.99999996999999996</v>
      </c>
      <c r="K17">
        <f t="shared" si="2"/>
        <v>1</v>
      </c>
      <c r="L17">
        <f t="shared" si="3"/>
        <v>1</v>
      </c>
      <c r="M17">
        <f t="shared" si="4"/>
        <v>0.99999999999999978</v>
      </c>
    </row>
    <row r="18" spans="1:13" ht="21.5">
      <c r="A18" s="8" t="s">
        <v>1023</v>
      </c>
      <c r="B18" s="8" t="s">
        <v>1175</v>
      </c>
      <c r="C18" s="8" t="s">
        <v>1329</v>
      </c>
      <c r="D18" s="8" t="s">
        <v>1027</v>
      </c>
      <c r="E18" s="8" t="str">
        <f t="shared" si="0"/>
        <v>Atmos Energy Corp: COM-Louisiana Southern</v>
      </c>
      <c r="F18" s="9">
        <v>0.27380910326660668</v>
      </c>
      <c r="I18" t="s">
        <v>1111</v>
      </c>
      <c r="J18">
        <f t="shared" si="1"/>
        <v>0.99999999999999956</v>
      </c>
      <c r="K18">
        <f t="shared" si="2"/>
        <v>1</v>
      </c>
      <c r="L18">
        <f t="shared" si="3"/>
        <v>1</v>
      </c>
      <c r="M18">
        <f t="shared" si="4"/>
        <v>0.99999999999999978</v>
      </c>
    </row>
    <row r="19" spans="1:13" ht="21.5">
      <c r="A19" s="8" t="s">
        <v>1057</v>
      </c>
      <c r="B19" s="8" t="s">
        <v>1175</v>
      </c>
      <c r="C19" s="8" t="s">
        <v>1329</v>
      </c>
      <c r="D19" s="8" t="s">
        <v>1059</v>
      </c>
      <c r="E19" s="8" t="str">
        <f t="shared" si="0"/>
        <v>Atmos Energy Corp: COM-Mississippi</v>
      </c>
      <c r="F19" s="9">
        <v>0.48913863963435</v>
      </c>
      <c r="I19" t="s">
        <v>1033</v>
      </c>
      <c r="J19">
        <f t="shared" si="1"/>
        <v>1.0000000000000002</v>
      </c>
      <c r="K19">
        <f t="shared" si="2"/>
        <v>1</v>
      </c>
      <c r="L19">
        <f t="shared" si="3"/>
        <v>1</v>
      </c>
      <c r="M19">
        <f t="shared" si="4"/>
        <v>1.0000000000000007</v>
      </c>
    </row>
    <row r="20" spans="1:13">
      <c r="A20" s="8" t="s">
        <v>1001</v>
      </c>
      <c r="B20" s="8" t="s">
        <v>1175</v>
      </c>
      <c r="C20" s="8" t="s">
        <v>1263</v>
      </c>
      <c r="D20" s="8" t="s">
        <v>1003</v>
      </c>
      <c r="E20" s="8" t="str">
        <f t="shared" si="0"/>
        <v>Avista Corp: COM-Idaho Northern</v>
      </c>
      <c r="F20" s="9">
        <v>0.18652279269343</v>
      </c>
      <c r="I20" t="s">
        <v>1038</v>
      </c>
      <c r="J20">
        <f t="shared" si="1"/>
        <v>1.0000999999999998</v>
      </c>
      <c r="K20">
        <f t="shared" si="2"/>
        <v>1</v>
      </c>
      <c r="L20">
        <f t="shared" si="3"/>
        <v>0.99990000000000023</v>
      </c>
      <c r="M20">
        <f t="shared" si="4"/>
        <v>0.99999999999999944</v>
      </c>
    </row>
    <row r="21" spans="1:13">
      <c r="A21" s="8" t="s">
        <v>1111</v>
      </c>
      <c r="B21" s="8" t="s">
        <v>1175</v>
      </c>
      <c r="C21" s="8" t="s">
        <v>1263</v>
      </c>
      <c r="D21" s="8" t="s">
        <v>1113</v>
      </c>
      <c r="E21" s="8" t="str">
        <f t="shared" si="0"/>
        <v>Avista Corp: COM-Oregon</v>
      </c>
      <c r="F21" s="9">
        <v>0.12694559277067499</v>
      </c>
      <c r="I21" t="s">
        <v>971</v>
      </c>
      <c r="J21">
        <f t="shared" si="1"/>
        <v>1</v>
      </c>
      <c r="K21">
        <f t="shared" si="2"/>
        <v>1</v>
      </c>
      <c r="L21">
        <f t="shared" si="3"/>
        <v>1</v>
      </c>
      <c r="M21">
        <f t="shared" si="4"/>
        <v>0.99999999999999989</v>
      </c>
    </row>
    <row r="22" spans="1:13" ht="21.5">
      <c r="A22" s="8" t="s">
        <v>1158</v>
      </c>
      <c r="B22" s="8" t="s">
        <v>1175</v>
      </c>
      <c r="C22" s="8" t="s">
        <v>1263</v>
      </c>
      <c r="D22" s="8" t="s">
        <v>1160</v>
      </c>
      <c r="E22" s="8" t="str">
        <f t="shared" si="0"/>
        <v>Avista Corp: COM-Washington Eastern</v>
      </c>
      <c r="F22" s="9">
        <v>0.15968399999999999</v>
      </c>
      <c r="I22" t="s">
        <v>974</v>
      </c>
      <c r="J22">
        <f t="shared" si="1"/>
        <v>1.0000000000000002</v>
      </c>
      <c r="K22">
        <f t="shared" si="2"/>
        <v>1</v>
      </c>
      <c r="L22">
        <f t="shared" si="3"/>
        <v>1.0001</v>
      </c>
      <c r="M22">
        <f t="shared" si="4"/>
        <v>0.99990000000000001</v>
      </c>
    </row>
    <row r="23" spans="1:13" ht="21.5">
      <c r="A23" s="8" t="s">
        <v>1033</v>
      </c>
      <c r="B23" s="8" t="s">
        <v>1175</v>
      </c>
      <c r="C23" s="8" t="s">
        <v>1300</v>
      </c>
      <c r="D23" s="8" t="s">
        <v>1035</v>
      </c>
      <c r="E23" s="8" t="str">
        <f t="shared" si="0"/>
        <v>Baltimore Gas &amp; Electric Co.: COM-Maryland Eastern</v>
      </c>
      <c r="F23" s="9">
        <v>0.53909095997705803</v>
      </c>
      <c r="I23" t="s">
        <v>1528</v>
      </c>
      <c r="J23">
        <f t="shared" si="1"/>
        <v>0</v>
      </c>
      <c r="K23">
        <f t="shared" si="2"/>
        <v>0</v>
      </c>
      <c r="L23">
        <f t="shared" si="3"/>
        <v>0</v>
      </c>
      <c r="M23">
        <f t="shared" si="4"/>
        <v>0</v>
      </c>
    </row>
    <row r="24" spans="1:13" ht="21.5">
      <c r="A24" s="8" t="s">
        <v>1038</v>
      </c>
      <c r="B24" s="8" t="s">
        <v>1175</v>
      </c>
      <c r="C24" s="8" t="s">
        <v>1248</v>
      </c>
      <c r="D24" s="8" t="s">
        <v>1040</v>
      </c>
      <c r="E24" s="8" t="str">
        <f t="shared" si="0"/>
        <v>Bay State Gas Co.: COM-Massachusetts Eastern</v>
      </c>
      <c r="F24" s="9">
        <v>0.20859931577556337</v>
      </c>
      <c r="I24" t="s">
        <v>1105</v>
      </c>
      <c r="J24">
        <f t="shared" si="1"/>
        <v>0.99999999999999978</v>
      </c>
      <c r="K24">
        <f t="shared" si="2"/>
        <v>1</v>
      </c>
      <c r="L24">
        <f t="shared" si="3"/>
        <v>1</v>
      </c>
      <c r="M24">
        <f t="shared" si="4"/>
        <v>1</v>
      </c>
    </row>
    <row r="25" spans="1:13" ht="21.5">
      <c r="A25" s="8" t="s">
        <v>1038</v>
      </c>
      <c r="B25" s="8" t="s">
        <v>1175</v>
      </c>
      <c r="C25" s="8" t="s">
        <v>1249</v>
      </c>
      <c r="D25" s="8" t="s">
        <v>1040</v>
      </c>
      <c r="E25" s="8" t="str">
        <f t="shared" si="0"/>
        <v>Boston Gas Co.: COM-Massachusetts Eastern</v>
      </c>
      <c r="F25" s="9">
        <v>0.19276689477097139</v>
      </c>
      <c r="I25" t="s">
        <v>1133</v>
      </c>
      <c r="J25">
        <f t="shared" si="1"/>
        <v>1.0004</v>
      </c>
      <c r="K25">
        <f t="shared" si="2"/>
        <v>1.0244370303567649</v>
      </c>
      <c r="L25">
        <f t="shared" si="3"/>
        <v>0.99979999999999991</v>
      </c>
      <c r="M25">
        <f t="shared" si="4"/>
        <v>0.99960000000000004</v>
      </c>
    </row>
    <row r="26" spans="1:13" ht="31.5">
      <c r="A26" s="8" t="s">
        <v>971</v>
      </c>
      <c r="B26" s="8" t="s">
        <v>1175</v>
      </c>
      <c r="C26" s="8" t="s">
        <v>1190</v>
      </c>
      <c r="D26" s="8" t="s">
        <v>1426</v>
      </c>
      <c r="E26" s="8" t="str">
        <f t="shared" si="0"/>
        <v>British Columbia (Central): LDC Sales: COM-British Columbia (Central)</v>
      </c>
      <c r="F26" s="9">
        <v>0.21729999999999999</v>
      </c>
      <c r="I26" t="s">
        <v>1054</v>
      </c>
      <c r="J26">
        <f t="shared" si="1"/>
        <v>1.0000000000000004</v>
      </c>
      <c r="K26">
        <f t="shared" si="2"/>
        <v>1</v>
      </c>
      <c r="L26">
        <f t="shared" si="3"/>
        <v>1</v>
      </c>
      <c r="M26">
        <f t="shared" si="4"/>
        <v>0.99999999999999978</v>
      </c>
    </row>
    <row r="27" spans="1:13" ht="31.5">
      <c r="A27" s="8" t="s">
        <v>971</v>
      </c>
      <c r="B27" s="8" t="s">
        <v>1175</v>
      </c>
      <c r="C27" s="8" t="s">
        <v>1376</v>
      </c>
      <c r="D27" s="8" t="s">
        <v>1531</v>
      </c>
      <c r="E27" s="8" t="str">
        <f t="shared" si="0"/>
        <v>British Columbia (North): LDC Sales: COM-British Columbia (North)</v>
      </c>
      <c r="F27" s="9">
        <v>2.07E-2</v>
      </c>
      <c r="I27" t="s">
        <v>1155</v>
      </c>
      <c r="J27">
        <f t="shared" si="1"/>
        <v>1.0000000000000002</v>
      </c>
      <c r="K27">
        <f t="shared" si="2"/>
        <v>1</v>
      </c>
      <c r="L27">
        <f t="shared" si="3"/>
        <v>1</v>
      </c>
      <c r="M27">
        <f t="shared" si="4"/>
        <v>1.0000000000000002</v>
      </c>
    </row>
    <row r="28" spans="1:13" ht="31.5">
      <c r="A28" s="8" t="s">
        <v>971</v>
      </c>
      <c r="B28" s="8" t="s">
        <v>1175</v>
      </c>
      <c r="C28" s="8" t="s">
        <v>1191</v>
      </c>
      <c r="D28" s="8" t="s">
        <v>1431</v>
      </c>
      <c r="E28" s="8" t="str">
        <f t="shared" si="0"/>
        <v>British Columbia (NW): Other LDC Gas Sales: COM-British Columbia (Northwest)</v>
      </c>
      <c r="F28" s="9">
        <v>1E-3</v>
      </c>
      <c r="I28" t="s">
        <v>1130</v>
      </c>
      <c r="J28">
        <f t="shared" si="1"/>
        <v>1</v>
      </c>
      <c r="K28">
        <f t="shared" si="2"/>
        <v>1</v>
      </c>
      <c r="L28">
        <f t="shared" si="3"/>
        <v>1</v>
      </c>
      <c r="M28">
        <f t="shared" si="4"/>
        <v>1.0000000000000004</v>
      </c>
    </row>
    <row r="29" spans="1:13" ht="21.5">
      <c r="A29" s="8" t="s">
        <v>971</v>
      </c>
      <c r="B29" s="8" t="s">
        <v>1175</v>
      </c>
      <c r="C29" s="8" t="s">
        <v>1192</v>
      </c>
      <c r="D29" s="8" t="s">
        <v>1432</v>
      </c>
      <c r="E29" s="8" t="str">
        <f t="shared" si="0"/>
        <v>British Columbia (SE): LDC Sales: COM-British Columbia (Southeast)</v>
      </c>
      <c r="F29" s="9">
        <v>3.3799999999999997E-2</v>
      </c>
      <c r="I29" t="s">
        <v>990</v>
      </c>
      <c r="J29">
        <f t="shared" si="1"/>
        <v>0.99999999999999933</v>
      </c>
      <c r="K29">
        <f t="shared" si="2"/>
        <v>1</v>
      </c>
      <c r="L29">
        <f t="shared" si="3"/>
        <v>1</v>
      </c>
      <c r="M29">
        <f t="shared" si="4"/>
        <v>0.99999999999999967</v>
      </c>
    </row>
    <row r="30" spans="1:13" ht="31.5">
      <c r="A30" s="8" t="s">
        <v>971</v>
      </c>
      <c r="B30" s="8" t="s">
        <v>1175</v>
      </c>
      <c r="C30" s="8" t="s">
        <v>1193</v>
      </c>
      <c r="D30" s="8" t="s">
        <v>973</v>
      </c>
      <c r="E30" s="8" t="str">
        <f t="shared" si="0"/>
        <v>British Columbia (SW): Other LDC Gas Sales: COM-British Columbia (Southwest)</v>
      </c>
      <c r="F30" s="9">
        <v>0.72719999999999996</v>
      </c>
      <c r="I30" t="s">
        <v>1171</v>
      </c>
      <c r="J30">
        <f t="shared" si="1"/>
        <v>1.0000000000000009</v>
      </c>
      <c r="K30">
        <f t="shared" si="2"/>
        <v>1</v>
      </c>
      <c r="L30">
        <f t="shared" si="3"/>
        <v>1</v>
      </c>
      <c r="M30">
        <f t="shared" si="4"/>
        <v>0.99999999999999978</v>
      </c>
    </row>
    <row r="31" spans="1:13" ht="31.5">
      <c r="A31" s="8" t="s">
        <v>974</v>
      </c>
      <c r="B31" s="8" t="s">
        <v>1175</v>
      </c>
      <c r="C31" s="8" t="s">
        <v>1315</v>
      </c>
      <c r="D31" s="8" t="s">
        <v>978</v>
      </c>
      <c r="E31" s="8" t="str">
        <f t="shared" si="0"/>
        <v>California, Southern : Other LDC Gas Sales: COM-California Southern</v>
      </c>
      <c r="F31" s="9">
        <v>1.1482180567664306E-2</v>
      </c>
      <c r="I31" t="s">
        <v>1011</v>
      </c>
      <c r="J31">
        <f t="shared" si="1"/>
        <v>0.99999999999999956</v>
      </c>
      <c r="K31">
        <f t="shared" si="2"/>
        <v>1</v>
      </c>
      <c r="L31">
        <f t="shared" si="3"/>
        <v>1</v>
      </c>
      <c r="M31">
        <f t="shared" si="4"/>
        <v>1</v>
      </c>
    </row>
    <row r="32" spans="1:13" ht="21.5">
      <c r="A32" s="8" t="s">
        <v>1111</v>
      </c>
      <c r="B32" s="8" t="s">
        <v>1175</v>
      </c>
      <c r="C32" s="8" t="s">
        <v>1285</v>
      </c>
      <c r="D32" s="8" t="s">
        <v>1113</v>
      </c>
      <c r="E32" s="8" t="str">
        <f t="shared" si="0"/>
        <v>Cascade Natural Gas Corp.: COM-Oregon</v>
      </c>
      <c r="F32" s="9">
        <v>9.3431262704419496E-2</v>
      </c>
      <c r="I32" t="s">
        <v>1102</v>
      </c>
      <c r="J32">
        <f t="shared" si="1"/>
        <v>1.0000000000000002</v>
      </c>
      <c r="K32">
        <f t="shared" si="2"/>
        <v>1</v>
      </c>
      <c r="L32">
        <f t="shared" si="3"/>
        <v>1</v>
      </c>
      <c r="M32">
        <f t="shared" si="4"/>
        <v>0.99999999999999967</v>
      </c>
    </row>
    <row r="33" spans="1:13" ht="21.5">
      <c r="A33" s="8" t="s">
        <v>1158</v>
      </c>
      <c r="B33" s="8" t="s">
        <v>1175</v>
      </c>
      <c r="C33" s="8" t="s">
        <v>1285</v>
      </c>
      <c r="D33" s="8" t="s">
        <v>1162</v>
      </c>
      <c r="E33" s="8" t="str">
        <f t="shared" si="0"/>
        <v>Cascade Natural Gas Corp.: COM-Washington Western</v>
      </c>
      <c r="F33" s="9">
        <v>0.16738330000000001</v>
      </c>
      <c r="I33" t="s">
        <v>1114</v>
      </c>
      <c r="J33">
        <f t="shared" si="1"/>
        <v>1.0001</v>
      </c>
      <c r="K33">
        <f t="shared" si="2"/>
        <v>1</v>
      </c>
      <c r="L33">
        <f t="shared" si="3"/>
        <v>1.0001</v>
      </c>
      <c r="M33">
        <f t="shared" si="4"/>
        <v>1.0027457590028575</v>
      </c>
    </row>
    <row r="34" spans="1:13" ht="21.5">
      <c r="A34" s="8" t="s">
        <v>968</v>
      </c>
      <c r="B34" s="8" t="s">
        <v>1175</v>
      </c>
      <c r="C34" s="8" t="s">
        <v>1179</v>
      </c>
      <c r="D34" s="8" t="s">
        <v>970</v>
      </c>
      <c r="E34" s="8" t="str">
        <f t="shared" si="0"/>
        <v>CenterPoint Energy Arkla Division: COM-Arkansas</v>
      </c>
      <c r="F34" s="9">
        <v>0.77187817641464795</v>
      </c>
      <c r="I34" t="s">
        <v>984</v>
      </c>
      <c r="J34">
        <f t="shared" si="1"/>
        <v>0.99999999999999978</v>
      </c>
      <c r="K34">
        <f t="shared" si="2"/>
        <v>1</v>
      </c>
      <c r="L34">
        <f t="shared" si="3"/>
        <v>1</v>
      </c>
      <c r="M34">
        <f t="shared" si="4"/>
        <v>1.0000000000000007</v>
      </c>
    </row>
    <row r="35" spans="1:13" ht="21.5">
      <c r="A35" s="8" t="s">
        <v>1023</v>
      </c>
      <c r="B35" s="8" t="s">
        <v>1175</v>
      </c>
      <c r="C35" s="8" t="s">
        <v>1179</v>
      </c>
      <c r="D35" s="8" t="s">
        <v>1025</v>
      </c>
      <c r="E35" s="8" t="str">
        <f t="shared" si="0"/>
        <v xml:space="preserve">CenterPoint Energy Arkla Division: COM-Louisiana Northern </v>
      </c>
      <c r="F35" s="9">
        <v>0.1514285958289921</v>
      </c>
      <c r="I35" t="s">
        <v>1049</v>
      </c>
      <c r="J35">
        <f t="shared" si="1"/>
        <v>1.0000000000000002</v>
      </c>
      <c r="K35">
        <f t="shared" si="2"/>
        <v>1</v>
      </c>
      <c r="L35">
        <f t="shared" si="3"/>
        <v>1</v>
      </c>
      <c r="M35">
        <f t="shared" si="4"/>
        <v>0.99999999999999989</v>
      </c>
    </row>
    <row r="36" spans="1:13" ht="21.5">
      <c r="A36" s="8" t="s">
        <v>1105</v>
      </c>
      <c r="B36" s="8" t="s">
        <v>1175</v>
      </c>
      <c r="C36" s="8" t="s">
        <v>1179</v>
      </c>
      <c r="D36" s="8" t="s">
        <v>1107</v>
      </c>
      <c r="E36" s="8" t="str">
        <f t="shared" si="0"/>
        <v>CenterPoint Energy Arkla Division: COM-Oklahoma</v>
      </c>
      <c r="F36" s="9">
        <v>0.13140374265897001</v>
      </c>
      <c r="I36" t="s">
        <v>987</v>
      </c>
      <c r="J36">
        <f t="shared" si="1"/>
        <v>1</v>
      </c>
      <c r="K36">
        <f t="shared" si="2"/>
        <v>1</v>
      </c>
      <c r="L36">
        <f t="shared" si="3"/>
        <v>0</v>
      </c>
      <c r="M36">
        <f t="shared" si="4"/>
        <v>1</v>
      </c>
    </row>
    <row r="37" spans="1:13" ht="21.5">
      <c r="A37" s="8" t="s">
        <v>1023</v>
      </c>
      <c r="B37" s="8" t="s">
        <v>1175</v>
      </c>
      <c r="C37" s="8" t="s">
        <v>1195</v>
      </c>
      <c r="D37" s="8" t="s">
        <v>1029</v>
      </c>
      <c r="E37" s="8" t="str">
        <f t="shared" si="0"/>
        <v xml:space="preserve">CenterPoint Energy Entex: COM-Louisiana Western </v>
      </c>
      <c r="F37" s="9">
        <v>0.13682038992244072</v>
      </c>
      <c r="I37" t="s">
        <v>1079</v>
      </c>
      <c r="J37">
        <f t="shared" si="1"/>
        <v>1.0000000000000004</v>
      </c>
      <c r="K37">
        <f t="shared" si="2"/>
        <v>1</v>
      </c>
      <c r="L37">
        <f t="shared" si="3"/>
        <v>1</v>
      </c>
      <c r="M37">
        <f t="shared" si="4"/>
        <v>1.0000000000000004</v>
      </c>
    </row>
    <row r="38" spans="1:13" ht="21.5">
      <c r="A38" s="8" t="s">
        <v>1057</v>
      </c>
      <c r="B38" s="8" t="s">
        <v>1175</v>
      </c>
      <c r="C38" s="8" t="s">
        <v>1195</v>
      </c>
      <c r="D38" s="8" t="s">
        <v>1059</v>
      </c>
      <c r="E38" s="8" t="str">
        <f t="shared" si="0"/>
        <v>CenterPoint Energy Entex: COM-Mississippi</v>
      </c>
      <c r="F38" s="9">
        <v>0.23272979429497201</v>
      </c>
      <c r="I38" t="s">
        <v>1076</v>
      </c>
      <c r="J38">
        <f t="shared" si="1"/>
        <v>1</v>
      </c>
      <c r="K38">
        <f t="shared" si="2"/>
        <v>1</v>
      </c>
      <c r="L38">
        <f t="shared" si="3"/>
        <v>1</v>
      </c>
      <c r="M38">
        <f t="shared" si="4"/>
        <v>1</v>
      </c>
    </row>
    <row r="39" spans="1:13" ht="21.5">
      <c r="A39" s="8" t="s">
        <v>1133</v>
      </c>
      <c r="B39" s="8" t="s">
        <v>1175</v>
      </c>
      <c r="C39" s="8" t="s">
        <v>1195</v>
      </c>
      <c r="D39" s="8" t="s">
        <v>1139</v>
      </c>
      <c r="E39" s="8" t="str">
        <f t="shared" si="0"/>
        <v>CenterPoint Energy Entex: COM-Texas Houston (ERCOT)</v>
      </c>
      <c r="F39" s="9">
        <v>0.25650000000000001</v>
      </c>
      <c r="I39" t="s">
        <v>993</v>
      </c>
      <c r="J39">
        <f t="shared" si="1"/>
        <v>1</v>
      </c>
      <c r="K39">
        <f t="shared" si="2"/>
        <v>1</v>
      </c>
      <c r="L39">
        <f t="shared" si="3"/>
        <v>0.99990000000000001</v>
      </c>
      <c r="M39">
        <f t="shared" si="4"/>
        <v>1</v>
      </c>
    </row>
    <row r="40" spans="1:13" ht="21.5">
      <c r="A40" s="8" t="s">
        <v>1054</v>
      </c>
      <c r="B40" s="8" t="s">
        <v>1175</v>
      </c>
      <c r="C40" s="8" t="s">
        <v>1222</v>
      </c>
      <c r="D40" s="8" t="s">
        <v>1056</v>
      </c>
      <c r="E40" s="8" t="str">
        <f t="shared" si="0"/>
        <v>CenterPoint Energy Minnegasco: COM-Minnesota</v>
      </c>
      <c r="F40" s="9">
        <v>0.594361996698623</v>
      </c>
      <c r="I40" t="s">
        <v>1124</v>
      </c>
      <c r="J40">
        <f t="shared" si="1"/>
        <v>1.0000000000000007</v>
      </c>
      <c r="K40">
        <f t="shared" si="2"/>
        <v>1</v>
      </c>
      <c r="L40">
        <f t="shared" si="3"/>
        <v>1</v>
      </c>
      <c r="M40">
        <f t="shared" si="4"/>
        <v>0.99999999999999978</v>
      </c>
    </row>
    <row r="41" spans="1:13" ht="21.5">
      <c r="A41" s="8" t="s">
        <v>1155</v>
      </c>
      <c r="B41" s="8" t="s">
        <v>1175</v>
      </c>
      <c r="C41" s="8" t="s">
        <v>1370</v>
      </c>
      <c r="D41" s="8" t="s">
        <v>1157</v>
      </c>
      <c r="E41" s="8" t="str">
        <f t="shared" si="0"/>
        <v>Charlottesville Gas Division: COM-Virginia</v>
      </c>
      <c r="F41" s="9">
        <v>1.8039007180691499E-2</v>
      </c>
      <c r="I41" t="s">
        <v>1163</v>
      </c>
      <c r="J41">
        <f t="shared" si="1"/>
        <v>0.999999999999999</v>
      </c>
      <c r="K41">
        <f t="shared" si="2"/>
        <v>1</v>
      </c>
      <c r="L41">
        <f t="shared" si="3"/>
        <v>1</v>
      </c>
      <c r="M41">
        <f t="shared" si="4"/>
        <v>0.999999999999999</v>
      </c>
    </row>
    <row r="42" spans="1:13" ht="21.5">
      <c r="A42" s="8" t="s">
        <v>1130</v>
      </c>
      <c r="B42" s="8" t="s">
        <v>1175</v>
      </c>
      <c r="C42" s="8" t="s">
        <v>1356</v>
      </c>
      <c r="D42" s="8" t="s">
        <v>1132</v>
      </c>
      <c r="E42" s="8" t="str">
        <f t="shared" si="0"/>
        <v>Chattanooga Gas Co.: COM-Tennessee</v>
      </c>
      <c r="F42" s="9">
        <v>7.1940890003626107E-2</v>
      </c>
      <c r="I42" t="s">
        <v>1014</v>
      </c>
      <c r="J42">
        <f t="shared" si="1"/>
        <v>1.0000000000000007</v>
      </c>
      <c r="K42">
        <f t="shared" si="2"/>
        <v>1</v>
      </c>
      <c r="L42">
        <f t="shared" si="3"/>
        <v>1</v>
      </c>
      <c r="M42">
        <f t="shared" si="4"/>
        <v>1</v>
      </c>
    </row>
    <row r="43" spans="1:13" ht="21.5">
      <c r="A43" s="8" t="s">
        <v>990</v>
      </c>
      <c r="B43" s="8" t="s">
        <v>1175</v>
      </c>
      <c r="C43" s="8" t="s">
        <v>1289</v>
      </c>
      <c r="D43" s="8" t="s">
        <v>992</v>
      </c>
      <c r="E43" s="8" t="str">
        <f t="shared" si="0"/>
        <v>Chesapeake Utilities Corp., Delaware Div.: COM-Delaware</v>
      </c>
      <c r="F43" s="9">
        <v>0.16970457965521299</v>
      </c>
      <c r="I43" t="s">
        <v>1085</v>
      </c>
      <c r="J43">
        <f t="shared" si="1"/>
        <v>1.0027999999999999</v>
      </c>
      <c r="K43">
        <f t="shared" si="2"/>
        <v>1.0000000000000009</v>
      </c>
      <c r="L43">
        <f t="shared" si="3"/>
        <v>1.0001</v>
      </c>
      <c r="M43">
        <f t="shared" si="4"/>
        <v>1</v>
      </c>
    </row>
    <row r="44" spans="1:13" ht="21.5">
      <c r="A44" s="8" t="s">
        <v>1171</v>
      </c>
      <c r="B44" s="8" t="s">
        <v>1175</v>
      </c>
      <c r="C44" s="8" t="s">
        <v>1389</v>
      </c>
      <c r="D44" s="8" t="s">
        <v>1173</v>
      </c>
      <c r="E44" s="8" t="str">
        <f t="shared" si="0"/>
        <v>Cheyenne Light, Fuel &amp; Power Co.: COM-Wyoming</v>
      </c>
      <c r="F44" s="9">
        <v>0.14226655073924499</v>
      </c>
      <c r="I44" t="s">
        <v>1082</v>
      </c>
      <c r="J44">
        <f t="shared" si="1"/>
        <v>0.99999999999999989</v>
      </c>
      <c r="K44">
        <f t="shared" si="2"/>
        <v>1</v>
      </c>
      <c r="L44">
        <f t="shared" si="3"/>
        <v>1</v>
      </c>
      <c r="M44">
        <f t="shared" si="4"/>
        <v>1.0000000000000004</v>
      </c>
    </row>
    <row r="45" spans="1:13" ht="21.5">
      <c r="A45" s="8" t="s">
        <v>1011</v>
      </c>
      <c r="B45" s="8" t="s">
        <v>1175</v>
      </c>
      <c r="C45" s="8" t="s">
        <v>1201</v>
      </c>
      <c r="D45" s="8" t="s">
        <v>1013</v>
      </c>
      <c r="E45" s="8" t="str">
        <f t="shared" si="0"/>
        <v>Citizens Gas &amp; Coke Utility: COM-Indiana</v>
      </c>
      <c r="F45" s="9">
        <v>0.17523807623906601</v>
      </c>
      <c r="I45" t="s">
        <v>1166</v>
      </c>
      <c r="J45">
        <f t="shared" si="1"/>
        <v>0.99999999999999944</v>
      </c>
      <c r="K45">
        <f t="shared" si="2"/>
        <v>1</v>
      </c>
      <c r="L45">
        <f t="shared" si="3"/>
        <v>1.0000000000000004</v>
      </c>
      <c r="M45">
        <f t="shared" si="4"/>
        <v>1.0000000000000007</v>
      </c>
    </row>
    <row r="46" spans="1:13" ht="21.5">
      <c r="A46" s="8" t="s">
        <v>965</v>
      </c>
      <c r="B46" s="8" t="s">
        <v>1175</v>
      </c>
      <c r="C46" s="8" t="s">
        <v>1182</v>
      </c>
      <c r="D46" s="8" t="s">
        <v>967</v>
      </c>
      <c r="E46" s="8" t="str">
        <f t="shared" si="0"/>
        <v>Citizens Utilities Co., Arizona Gas Div.: COM-Arizona</v>
      </c>
      <c r="F46" s="9">
        <v>0.14419999999999999</v>
      </c>
      <c r="I46" t="s">
        <v>1030</v>
      </c>
      <c r="J46">
        <f t="shared" si="1"/>
        <v>1</v>
      </c>
      <c r="K46">
        <f t="shared" si="2"/>
        <v>1</v>
      </c>
      <c r="L46">
        <f t="shared" si="3"/>
        <v>1</v>
      </c>
      <c r="M46">
        <f t="shared" si="4"/>
        <v>1</v>
      </c>
    </row>
    <row r="47" spans="1:13" ht="21.5">
      <c r="A47" s="8" t="s">
        <v>1130</v>
      </c>
      <c r="B47" s="8" t="s">
        <v>1175</v>
      </c>
      <c r="C47" s="8" t="s">
        <v>1357</v>
      </c>
      <c r="D47" s="8" t="s">
        <v>1132</v>
      </c>
      <c r="E47" s="8" t="str">
        <f t="shared" si="0"/>
        <v>Clarksville Electric &amp; Gas Dept.: COM-Tennessee</v>
      </c>
      <c r="F47" s="9">
        <v>3.8983799883765997E-2</v>
      </c>
      <c r="I47" t="s">
        <v>1465</v>
      </c>
      <c r="J47">
        <f t="shared" si="1"/>
        <v>1</v>
      </c>
      <c r="K47">
        <f t="shared" si="2"/>
        <v>0</v>
      </c>
      <c r="L47">
        <f t="shared" si="3"/>
        <v>1</v>
      </c>
      <c r="M47">
        <f t="shared" si="4"/>
        <v>1</v>
      </c>
    </row>
    <row r="48" spans="1:13" ht="21.5">
      <c r="A48" s="8" t="s">
        <v>1038</v>
      </c>
      <c r="B48" s="8" t="s">
        <v>1175</v>
      </c>
      <c r="C48" s="8" t="s">
        <v>1250</v>
      </c>
      <c r="D48" s="8" t="s">
        <v>1040</v>
      </c>
      <c r="E48" s="8" t="str">
        <f t="shared" si="0"/>
        <v>Colonial Gas Co.: COM-Massachusetts Eastern</v>
      </c>
      <c r="F48" s="9">
        <v>0.11125793784317718</v>
      </c>
      <c r="I48" t="s">
        <v>1472</v>
      </c>
      <c r="J48">
        <f t="shared" si="1"/>
        <v>1</v>
      </c>
      <c r="K48">
        <f t="shared" si="2"/>
        <v>0</v>
      </c>
      <c r="L48">
        <f t="shared" si="3"/>
        <v>1</v>
      </c>
      <c r="M48">
        <f t="shared" si="4"/>
        <v>1</v>
      </c>
    </row>
    <row r="49" spans="1:13" ht="21.5">
      <c r="A49" s="8" t="s">
        <v>979</v>
      </c>
      <c r="B49" s="8" t="s">
        <v>1175</v>
      </c>
      <c r="C49" s="8" t="s">
        <v>1380</v>
      </c>
      <c r="D49" s="8" t="s">
        <v>981</v>
      </c>
      <c r="E49" s="8" t="str">
        <f t="shared" si="0"/>
        <v>Colorado LDC Other: COM-Colorado Eastern</v>
      </c>
      <c r="F49" s="9">
        <v>1.6823257380016301E-2</v>
      </c>
      <c r="I49" t="s">
        <v>1477</v>
      </c>
      <c r="J49">
        <f t="shared" si="1"/>
        <v>1</v>
      </c>
      <c r="K49">
        <f t="shared" si="2"/>
        <v>0</v>
      </c>
      <c r="L49">
        <f t="shared" si="3"/>
        <v>1</v>
      </c>
      <c r="M49">
        <f t="shared" si="4"/>
        <v>1</v>
      </c>
    </row>
    <row r="50" spans="1:13" ht="21.5">
      <c r="A50" s="8" t="s">
        <v>979</v>
      </c>
      <c r="B50" s="8" t="s">
        <v>1175</v>
      </c>
      <c r="C50" s="8" t="s">
        <v>1380</v>
      </c>
      <c r="D50" s="8" t="s">
        <v>983</v>
      </c>
      <c r="E50" s="8" t="str">
        <f t="shared" si="0"/>
        <v>Colorado LDC Other: COM-Colorado Western</v>
      </c>
      <c r="F50" s="9">
        <v>2.0535744500019899E-3</v>
      </c>
      <c r="I50" t="s">
        <v>1043</v>
      </c>
      <c r="J50">
        <f t="shared" si="1"/>
        <v>1</v>
      </c>
      <c r="K50">
        <f t="shared" si="2"/>
        <v>1</v>
      </c>
      <c r="L50">
        <f t="shared" si="3"/>
        <v>1</v>
      </c>
      <c r="M50">
        <f t="shared" si="4"/>
        <v>1</v>
      </c>
    </row>
    <row r="51" spans="1:13" ht="21.5">
      <c r="A51" s="8" t="s">
        <v>979</v>
      </c>
      <c r="B51" s="8" t="s">
        <v>1175</v>
      </c>
      <c r="C51" s="8" t="s">
        <v>1378</v>
      </c>
      <c r="D51" s="8" t="s">
        <v>981</v>
      </c>
      <c r="E51" s="8" t="str">
        <f t="shared" si="0"/>
        <v>Colorado Springs Utilities: COM-Colorado Eastern</v>
      </c>
      <c r="F51" s="9">
        <v>0.167702091974814</v>
      </c>
      <c r="I51" t="s">
        <v>1480</v>
      </c>
      <c r="J51">
        <f t="shared" si="1"/>
        <v>1</v>
      </c>
      <c r="K51">
        <f t="shared" si="2"/>
        <v>0</v>
      </c>
      <c r="L51">
        <f t="shared" si="3"/>
        <v>1</v>
      </c>
      <c r="M51">
        <f t="shared" si="4"/>
        <v>1</v>
      </c>
    </row>
    <row r="52" spans="1:13" ht="21.5">
      <c r="A52" s="8" t="s">
        <v>1020</v>
      </c>
      <c r="B52" s="8" t="s">
        <v>1175</v>
      </c>
      <c r="C52" s="8" t="s">
        <v>1327</v>
      </c>
      <c r="D52" s="8" t="s">
        <v>1022</v>
      </c>
      <c r="E52" s="8" t="str">
        <f t="shared" si="0"/>
        <v>Columbia Gas of Kentucky, Inc.: COM-Kentucky</v>
      </c>
      <c r="F52" s="9">
        <v>0.210044383026711</v>
      </c>
      <c r="I52" t="s">
        <v>1046</v>
      </c>
      <c r="J52">
        <f t="shared" si="1"/>
        <v>1</v>
      </c>
      <c r="K52">
        <f t="shared" si="2"/>
        <v>1</v>
      </c>
      <c r="L52">
        <f t="shared" si="3"/>
        <v>1</v>
      </c>
      <c r="M52">
        <f t="shared" si="4"/>
        <v>1</v>
      </c>
    </row>
    <row r="53" spans="1:13" ht="21.5">
      <c r="A53" s="8" t="s">
        <v>1033</v>
      </c>
      <c r="B53" s="8" t="s">
        <v>1175</v>
      </c>
      <c r="C53" s="8" t="s">
        <v>1316</v>
      </c>
      <c r="D53" s="8" t="s">
        <v>1037</v>
      </c>
      <c r="E53" s="8" t="str">
        <f t="shared" si="0"/>
        <v>Columbia Gas of Maryland, Inc.: COM-Maryland Western</v>
      </c>
      <c r="F53" s="9">
        <v>3.6055589636871402E-2</v>
      </c>
      <c r="I53" t="s">
        <v>1482</v>
      </c>
      <c r="J53">
        <f t="shared" si="1"/>
        <v>1</v>
      </c>
      <c r="K53">
        <f t="shared" si="2"/>
        <v>0</v>
      </c>
      <c r="L53">
        <f t="shared" si="3"/>
        <v>1</v>
      </c>
      <c r="M53">
        <f t="shared" si="4"/>
        <v>1</v>
      </c>
    </row>
    <row r="54" spans="1:13" ht="21.5">
      <c r="A54" s="8" t="s">
        <v>1102</v>
      </c>
      <c r="B54" s="8" t="s">
        <v>1175</v>
      </c>
      <c r="C54" s="8" t="s">
        <v>1318</v>
      </c>
      <c r="D54" s="8" t="s">
        <v>1104</v>
      </c>
      <c r="E54" s="8" t="str">
        <f t="shared" si="0"/>
        <v>Columbia Gas of Ohio, Inc.: COM-Ohio</v>
      </c>
      <c r="F54" s="9">
        <v>0.41949523893632401</v>
      </c>
      <c r="I54" t="s">
        <v>1486</v>
      </c>
      <c r="J54">
        <f t="shared" si="1"/>
        <v>1</v>
      </c>
      <c r="K54">
        <f t="shared" si="2"/>
        <v>0</v>
      </c>
      <c r="L54">
        <f t="shared" si="3"/>
        <v>1</v>
      </c>
      <c r="M54">
        <f t="shared" si="4"/>
        <v>1</v>
      </c>
    </row>
    <row r="55" spans="1:13" ht="21.5">
      <c r="A55" s="8" t="s">
        <v>1114</v>
      </c>
      <c r="B55" s="8" t="s">
        <v>1175</v>
      </c>
      <c r="C55" s="8" t="s">
        <v>1302</v>
      </c>
      <c r="D55" s="8" t="s">
        <v>1120</v>
      </c>
      <c r="E55" s="8" t="str">
        <f t="shared" si="0"/>
        <v>Columbia Gas of Pennsylvania, Inc.: COM-Pennsylvania Western</v>
      </c>
      <c r="F55" s="9">
        <v>9.1525423884289331E-2</v>
      </c>
      <c r="I55" t="s">
        <v>1127</v>
      </c>
      <c r="J55">
        <f t="shared" si="1"/>
        <v>1.0000000000000002</v>
      </c>
      <c r="K55">
        <f t="shared" si="2"/>
        <v>1</v>
      </c>
      <c r="L55">
        <f t="shared" si="3"/>
        <v>1</v>
      </c>
      <c r="M55">
        <f t="shared" si="4"/>
        <v>0.99999999999999911</v>
      </c>
    </row>
    <row r="56" spans="1:13" ht="21.5">
      <c r="A56" s="8" t="s">
        <v>1155</v>
      </c>
      <c r="B56" s="8" t="s">
        <v>1175</v>
      </c>
      <c r="C56" s="8" t="s">
        <v>1371</v>
      </c>
      <c r="D56" s="8" t="s">
        <v>1157</v>
      </c>
      <c r="E56" s="8" t="str">
        <f t="shared" si="0"/>
        <v>Columbia Gas of Virginia, Inc.: COM-Virginia</v>
      </c>
      <c r="F56" s="9">
        <v>0.199741959435216</v>
      </c>
      <c r="I56" t="s">
        <v>1065</v>
      </c>
      <c r="J56">
        <f t="shared" si="1"/>
        <v>1</v>
      </c>
      <c r="K56">
        <f t="shared" si="2"/>
        <v>1</v>
      </c>
      <c r="L56">
        <f t="shared" si="3"/>
        <v>1</v>
      </c>
      <c r="M56">
        <f t="shared" si="4"/>
        <v>1</v>
      </c>
    </row>
    <row r="57" spans="1:13" ht="21.5">
      <c r="A57" s="8" t="s">
        <v>984</v>
      </c>
      <c r="B57" s="8" t="s">
        <v>1175</v>
      </c>
      <c r="C57" s="8" t="s">
        <v>1259</v>
      </c>
      <c r="D57" s="8" t="s">
        <v>986</v>
      </c>
      <c r="E57" s="8" t="str">
        <f t="shared" si="0"/>
        <v>Connecticut Natural Gas Corp.: COM-Connecticut</v>
      </c>
      <c r="F57" s="9">
        <v>0.25662426210570999</v>
      </c>
      <c r="I57" t="s">
        <v>1099</v>
      </c>
      <c r="J57">
        <f t="shared" si="1"/>
        <v>0.99999999999999989</v>
      </c>
      <c r="K57">
        <f t="shared" si="2"/>
        <v>1</v>
      </c>
      <c r="L57">
        <f t="shared" si="3"/>
        <v>1</v>
      </c>
      <c r="M57">
        <f t="shared" si="4"/>
        <v>1.0000000000000002</v>
      </c>
    </row>
    <row r="58" spans="1:13" ht="21.5">
      <c r="A58" s="8" t="s">
        <v>984</v>
      </c>
      <c r="B58" s="8" t="s">
        <v>1175</v>
      </c>
      <c r="C58" s="8" t="s">
        <v>1262</v>
      </c>
      <c r="D58" s="8" t="s">
        <v>986</v>
      </c>
      <c r="E58" s="8" t="str">
        <f t="shared" si="0"/>
        <v>Connecticut: Other LDC Gas Sales: COM-Connecticut</v>
      </c>
      <c r="F58" s="9">
        <v>3.1293472298946703E-2</v>
      </c>
      <c r="I58" t="s">
        <v>1068</v>
      </c>
      <c r="J58">
        <f t="shared" si="1"/>
        <v>0.99999999999999956</v>
      </c>
      <c r="K58">
        <f t="shared" si="2"/>
        <v>1</v>
      </c>
      <c r="L58">
        <f t="shared" si="3"/>
        <v>1</v>
      </c>
      <c r="M58">
        <f t="shared" si="4"/>
        <v>1</v>
      </c>
    </row>
    <row r="59" spans="1:13" ht="21.5">
      <c r="A59" s="8" t="s">
        <v>1049</v>
      </c>
      <c r="B59" s="8" t="s">
        <v>1175</v>
      </c>
      <c r="C59" s="8" t="s">
        <v>1216</v>
      </c>
      <c r="D59" s="8" t="s">
        <v>1053</v>
      </c>
      <c r="E59" s="8" t="str">
        <f t="shared" si="0"/>
        <v>Consumers Energy Company: COM-Michigan Lower Peninsula</v>
      </c>
      <c r="F59" s="9">
        <v>0.44320306575500901</v>
      </c>
      <c r="I59" t="s">
        <v>1071</v>
      </c>
      <c r="J59">
        <f t="shared" si="1"/>
        <v>1</v>
      </c>
      <c r="K59">
        <f t="shared" si="2"/>
        <v>1</v>
      </c>
      <c r="L59">
        <f t="shared" si="3"/>
        <v>1</v>
      </c>
      <c r="M59">
        <f t="shared" si="4"/>
        <v>0.99999999999999967</v>
      </c>
    </row>
    <row r="60" spans="1:13" ht="21.5">
      <c r="A60" s="8" t="s">
        <v>990</v>
      </c>
      <c r="B60" s="8" t="s">
        <v>1175</v>
      </c>
      <c r="C60" s="8" t="s">
        <v>1290</v>
      </c>
      <c r="D60" s="8" t="s">
        <v>992</v>
      </c>
      <c r="E60" s="8" t="str">
        <f t="shared" si="0"/>
        <v>Delmarva Power &amp; Light Co.: COM-Delaware</v>
      </c>
      <c r="F60" s="9">
        <v>0.76143493920998195</v>
      </c>
      <c r="I60" t="s">
        <v>1497</v>
      </c>
      <c r="J60">
        <f t="shared" si="1"/>
        <v>1</v>
      </c>
      <c r="K60">
        <f t="shared" si="2"/>
        <v>0</v>
      </c>
      <c r="L60">
        <f t="shared" si="3"/>
        <v>1</v>
      </c>
      <c r="M60">
        <f t="shared" si="4"/>
        <v>1</v>
      </c>
    </row>
    <row r="61" spans="1:13" ht="21.5">
      <c r="A61" s="8" t="s">
        <v>1020</v>
      </c>
      <c r="B61" s="8" t="s">
        <v>1175</v>
      </c>
      <c r="C61" s="8" t="s">
        <v>1328</v>
      </c>
      <c r="D61" s="8" t="s">
        <v>1022</v>
      </c>
      <c r="E61" s="8" t="str">
        <f t="shared" si="0"/>
        <v>Delta Natural Gas Co., Inc.: COM-Kentucky</v>
      </c>
      <c r="F61" s="9">
        <v>5.1082855762588801E-2</v>
      </c>
      <c r="I61" t="s">
        <v>1121</v>
      </c>
      <c r="J61">
        <f t="shared" si="1"/>
        <v>1</v>
      </c>
      <c r="K61">
        <f t="shared" si="2"/>
        <v>1</v>
      </c>
      <c r="L61">
        <f t="shared" si="3"/>
        <v>1</v>
      </c>
      <c r="M61">
        <f t="shared" si="4"/>
        <v>1</v>
      </c>
    </row>
    <row r="62" spans="1:13" ht="21.5">
      <c r="A62" s="8" t="s">
        <v>1020</v>
      </c>
      <c r="B62" s="8" t="s">
        <v>1175</v>
      </c>
      <c r="C62" s="8" t="s">
        <v>1331</v>
      </c>
      <c r="D62" s="8" t="s">
        <v>1022</v>
      </c>
      <c r="E62" s="8" t="str">
        <f t="shared" si="0"/>
        <v>Duke Energy Kentucky: COM-Kentucky</v>
      </c>
      <c r="F62" s="9">
        <v>0.121351879917776</v>
      </c>
      <c r="I62" t="s">
        <v>1096</v>
      </c>
      <c r="J62">
        <f t="shared" si="1"/>
        <v>1</v>
      </c>
      <c r="K62">
        <f t="shared" si="2"/>
        <v>1</v>
      </c>
      <c r="L62">
        <f t="shared" si="3"/>
        <v>1</v>
      </c>
      <c r="M62">
        <f t="shared" si="4"/>
        <v>1</v>
      </c>
    </row>
    <row r="63" spans="1:13">
      <c r="A63" s="8" t="s">
        <v>1102</v>
      </c>
      <c r="B63" s="8" t="s">
        <v>1175</v>
      </c>
      <c r="C63" s="8" t="s">
        <v>1317</v>
      </c>
      <c r="D63" s="8" t="s">
        <v>1104</v>
      </c>
      <c r="E63" s="8" t="str">
        <f t="shared" si="0"/>
        <v>Duke Energy Ohio: COM-Ohio</v>
      </c>
      <c r="F63" s="9">
        <v>0.14409793325527001</v>
      </c>
      <c r="I63" t="s">
        <v>1500</v>
      </c>
      <c r="J63">
        <f t="shared" si="1"/>
        <v>1</v>
      </c>
      <c r="K63">
        <f t="shared" si="2"/>
        <v>0</v>
      </c>
      <c r="L63">
        <f t="shared" si="3"/>
        <v>1</v>
      </c>
      <c r="M63">
        <f t="shared" si="4"/>
        <v>1</v>
      </c>
    </row>
    <row r="64" spans="1:13" ht="21.5">
      <c r="A64" s="8" t="s">
        <v>1054</v>
      </c>
      <c r="B64" s="8" t="s">
        <v>1175</v>
      </c>
      <c r="C64" s="8" t="s">
        <v>1220</v>
      </c>
      <c r="D64" s="8" t="s">
        <v>1056</v>
      </c>
      <c r="E64" s="8" t="str">
        <f t="shared" si="0"/>
        <v>Duluth Dept. of Water &amp; Gas: COM-Minnesota</v>
      </c>
      <c r="F64" s="9">
        <v>1.9168107630071901E-2</v>
      </c>
      <c r="I64" t="s">
        <v>1506</v>
      </c>
      <c r="J64">
        <f t="shared" si="1"/>
        <v>1</v>
      </c>
      <c r="K64">
        <f t="shared" si="2"/>
        <v>0</v>
      </c>
      <c r="L64">
        <f t="shared" si="3"/>
        <v>0</v>
      </c>
      <c r="M64">
        <f t="shared" si="4"/>
        <v>1</v>
      </c>
    </row>
    <row r="65" spans="1:13">
      <c r="A65" s="8" t="s">
        <v>1102</v>
      </c>
      <c r="B65" s="8" t="s">
        <v>1175</v>
      </c>
      <c r="C65" s="8" t="s">
        <v>1320</v>
      </c>
      <c r="D65" s="8" t="s">
        <v>1104</v>
      </c>
      <c r="E65" s="8" t="str">
        <f t="shared" si="0"/>
        <v>East Ohio Gas Co.: COM-Ohio</v>
      </c>
      <c r="F65" s="9">
        <v>0.32815298437777901</v>
      </c>
      <c r="I65" t="s">
        <v>1108</v>
      </c>
      <c r="J65">
        <f t="shared" si="1"/>
        <v>1</v>
      </c>
      <c r="K65">
        <f t="shared" si="2"/>
        <v>1</v>
      </c>
      <c r="L65">
        <f t="shared" si="3"/>
        <v>1.0000000000000004</v>
      </c>
      <c r="M65">
        <f t="shared" si="4"/>
        <v>1</v>
      </c>
    </row>
    <row r="66" spans="1:13" ht="21.5">
      <c r="A66" s="8" t="s">
        <v>990</v>
      </c>
      <c r="B66" s="8" t="s">
        <v>1175</v>
      </c>
      <c r="C66" s="8" t="s">
        <v>1291</v>
      </c>
      <c r="D66" s="8" t="s">
        <v>992</v>
      </c>
      <c r="E66" s="8" t="str">
        <f t="shared" si="0"/>
        <v>Eastern Shore Natural Gas: COM-Delaware</v>
      </c>
      <c r="F66" s="9">
        <v>6.8860481134804405E-2</v>
      </c>
      <c r="I66" t="s">
        <v>1484</v>
      </c>
      <c r="J66">
        <f t="shared" si="1"/>
        <v>0</v>
      </c>
      <c r="K66">
        <f t="shared" si="2"/>
        <v>0</v>
      </c>
      <c r="L66">
        <f t="shared" si="3"/>
        <v>0</v>
      </c>
      <c r="M66">
        <f t="shared" si="4"/>
        <v>0</v>
      </c>
    </row>
    <row r="67" spans="1:13" ht="21.5">
      <c r="A67" s="8" t="s">
        <v>1079</v>
      </c>
      <c r="B67" s="8" t="s">
        <v>1175</v>
      </c>
      <c r="C67" s="8" t="s">
        <v>1292</v>
      </c>
      <c r="D67" s="8" t="s">
        <v>1081</v>
      </c>
      <c r="E67" s="8" t="str">
        <f t="shared" ref="E67:E130" si="5">CONCATENATE(C67,"-",D67)</f>
        <v>Elizabethtown Gas Co.: COM-New Jersey</v>
      </c>
      <c r="F67" s="9">
        <v>7.3853817585993201E-2</v>
      </c>
      <c r="I67" t="s">
        <v>1503</v>
      </c>
      <c r="J67">
        <f t="shared" ref="J67:J71" si="6">SUMIFS($F$2:$F$698,$A$2:$A$698,I67,$B$2:$B$698,$J$1)</f>
        <v>1</v>
      </c>
      <c r="K67">
        <f t="shared" ref="K67:K71" si="7">SUMIFS($F$2:$F$698,$A$2:$A$698,I67,$B$2:$B$698,$K$1)</f>
        <v>0</v>
      </c>
      <c r="L67">
        <f t="shared" ref="L67:L71" si="8">SUMIFS($F$2:$F$698,$A$2:$A$698,I67,$B$2:$B$698,$L$1)</f>
        <v>0</v>
      </c>
      <c r="M67">
        <f t="shared" ref="M67:M71" si="9">SUMIFS($F$2:$F$698,$A$2:$A$698,I67,$B$2:$B$698,$M$1)</f>
        <v>1</v>
      </c>
    </row>
    <row r="68" spans="1:13" ht="21.5">
      <c r="A68" s="8" t="s">
        <v>1171</v>
      </c>
      <c r="B68" s="8" t="s">
        <v>1175</v>
      </c>
      <c r="C68" s="8" t="s">
        <v>1390</v>
      </c>
      <c r="D68" s="8" t="s">
        <v>1173</v>
      </c>
      <c r="E68" s="8" t="str">
        <f t="shared" si="5"/>
        <v>Energy West Wyoming: COM-Wyoming</v>
      </c>
      <c r="F68" s="9">
        <v>5.0402122920138702E-2</v>
      </c>
      <c r="I68" t="s">
        <v>1447</v>
      </c>
      <c r="J68">
        <f t="shared" si="6"/>
        <v>1</v>
      </c>
      <c r="K68">
        <f t="shared" si="7"/>
        <v>0</v>
      </c>
      <c r="L68">
        <f t="shared" si="8"/>
        <v>1</v>
      </c>
      <c r="M68">
        <f t="shared" si="9"/>
        <v>1</v>
      </c>
    </row>
    <row r="69" spans="1:13" ht="21.5">
      <c r="A69" s="8" t="s">
        <v>1076</v>
      </c>
      <c r="B69" s="8" t="s">
        <v>1175</v>
      </c>
      <c r="C69" s="8" t="s">
        <v>1255</v>
      </c>
      <c r="D69" s="8" t="s">
        <v>1078</v>
      </c>
      <c r="E69" s="8" t="str">
        <f t="shared" si="5"/>
        <v>EnergyNorth Natural Gas, Inc.: COM-New Hampshire</v>
      </c>
      <c r="F69" s="9">
        <v>0.61422824575675605</v>
      </c>
      <c r="I69" t="s">
        <v>1149</v>
      </c>
      <c r="J69">
        <f t="shared" si="6"/>
        <v>1</v>
      </c>
      <c r="K69">
        <f t="shared" si="7"/>
        <v>1</v>
      </c>
      <c r="L69">
        <f t="shared" si="8"/>
        <v>1</v>
      </c>
      <c r="M69">
        <f t="shared" si="9"/>
        <v>1</v>
      </c>
    </row>
    <row r="70" spans="1:13" ht="21.5">
      <c r="A70" s="43" t="s">
        <v>1411</v>
      </c>
      <c r="B70" s="43" t="s">
        <v>1175</v>
      </c>
      <c r="C70" s="43" t="s">
        <v>1536</v>
      </c>
      <c r="D70" s="43" t="s">
        <v>1410</v>
      </c>
      <c r="E70" s="43" t="str">
        <f t="shared" si="5"/>
        <v>Enstar Natural Gas Co.: COM-Alaska</v>
      </c>
      <c r="F70" s="44">
        <v>0.84253697502470004</v>
      </c>
      <c r="I70" t="s">
        <v>1468</v>
      </c>
      <c r="J70">
        <f t="shared" si="6"/>
        <v>1</v>
      </c>
      <c r="K70">
        <f t="shared" si="7"/>
        <v>0</v>
      </c>
      <c r="L70">
        <f t="shared" si="8"/>
        <v>1</v>
      </c>
      <c r="M70">
        <f t="shared" si="9"/>
        <v>1</v>
      </c>
    </row>
    <row r="71" spans="1:13" ht="21.5">
      <c r="A71" s="8" t="s">
        <v>1023</v>
      </c>
      <c r="B71" s="8" t="s">
        <v>1175</v>
      </c>
      <c r="C71" s="8" t="s">
        <v>1333</v>
      </c>
      <c r="D71" s="8" t="s">
        <v>1027</v>
      </c>
      <c r="E71" s="8" t="str">
        <f t="shared" si="5"/>
        <v>Entergy New Orleans, Inc.: COM-Louisiana Southern</v>
      </c>
      <c r="F71" s="9">
        <v>0.25809917725815501</v>
      </c>
      <c r="I71" t="s">
        <v>1152</v>
      </c>
      <c r="J71">
        <f t="shared" si="6"/>
        <v>1</v>
      </c>
      <c r="K71">
        <f t="shared" si="7"/>
        <v>1</v>
      </c>
      <c r="L71">
        <f t="shared" si="8"/>
        <v>1</v>
      </c>
      <c r="M71">
        <f t="shared" si="9"/>
        <v>1</v>
      </c>
    </row>
    <row r="72" spans="1:13" ht="31.5">
      <c r="A72" s="8" t="s">
        <v>993</v>
      </c>
      <c r="B72" s="8" t="s">
        <v>1175</v>
      </c>
      <c r="C72" s="8" t="s">
        <v>1199</v>
      </c>
      <c r="D72" s="8" t="s">
        <v>995</v>
      </c>
      <c r="E72" s="8" t="str">
        <f t="shared" si="5"/>
        <v>Florida Panhandle SERC: COM Gas Mkt-Florida Panhandle (SERC)</v>
      </c>
      <c r="F72" s="9">
        <v>1.14E-2</v>
      </c>
    </row>
    <row r="73" spans="1:13" ht="21.5">
      <c r="A73" s="8" t="s">
        <v>993</v>
      </c>
      <c r="B73" s="8" t="s">
        <v>1175</v>
      </c>
      <c r="C73" s="8" t="s">
        <v>1393</v>
      </c>
      <c r="D73" s="8" t="s">
        <v>997</v>
      </c>
      <c r="E73" s="8" t="str">
        <f t="shared" si="5"/>
        <v>Florida Peninsula FRCC: COM Gas Mkt-Florida Peninsula (FRCC)</v>
      </c>
      <c r="F73" s="9">
        <v>0.98860000000000003</v>
      </c>
    </row>
    <row r="74" spans="1:13" ht="21.5">
      <c r="A74" s="8" t="s">
        <v>1124</v>
      </c>
      <c r="B74" s="8" t="s">
        <v>1175</v>
      </c>
      <c r="C74" s="8" t="s">
        <v>1367</v>
      </c>
      <c r="D74" s="8" t="s">
        <v>1126</v>
      </c>
      <c r="E74" s="8" t="str">
        <f t="shared" si="5"/>
        <v>Fort Hill Natural Gas Authority: COM-South Carolina</v>
      </c>
      <c r="F74" s="9">
        <v>4.6183721809487703E-2</v>
      </c>
    </row>
    <row r="75" spans="1:13" ht="21.5">
      <c r="A75" s="8" t="s">
        <v>998</v>
      </c>
      <c r="B75" s="8" t="s">
        <v>1175</v>
      </c>
      <c r="C75" s="8" t="s">
        <v>1353</v>
      </c>
      <c r="D75" s="8" t="s">
        <v>1000</v>
      </c>
      <c r="E75" s="8" t="str">
        <f t="shared" si="5"/>
        <v>Georgia: Other LDC Gas Sales: COM-Georgia</v>
      </c>
      <c r="F75" s="9">
        <v>0.17328364372649099</v>
      </c>
    </row>
    <row r="76" spans="1:13" ht="21.5">
      <c r="A76" s="8" t="s">
        <v>1054</v>
      </c>
      <c r="B76" s="8" t="s">
        <v>1175</v>
      </c>
      <c r="C76" s="8" t="s">
        <v>1221</v>
      </c>
      <c r="D76" s="8" t="s">
        <v>1056</v>
      </c>
      <c r="E76" s="8" t="str">
        <f t="shared" si="5"/>
        <v>Great Plains Natural Gas Co.: COM-Minnesota</v>
      </c>
      <c r="F76" s="9">
        <v>1.7741040492400498E-2</v>
      </c>
    </row>
    <row r="77" spans="1:13">
      <c r="A77" s="8" t="s">
        <v>1163</v>
      </c>
      <c r="B77" s="8" t="s">
        <v>1175</v>
      </c>
      <c r="C77" s="8" t="s">
        <v>1322</v>
      </c>
      <c r="D77" s="8" t="s">
        <v>1165</v>
      </c>
      <c r="E77" s="8" t="str">
        <f t="shared" si="5"/>
        <v>Hope Gas, Inc.: COM-West Virginia</v>
      </c>
      <c r="F77" s="9">
        <v>0.160126919236663</v>
      </c>
    </row>
    <row r="78" spans="1:13">
      <c r="A78" s="8" t="s">
        <v>962</v>
      </c>
      <c r="B78" s="8" t="s">
        <v>1175</v>
      </c>
      <c r="C78" s="8" t="s">
        <v>1348</v>
      </c>
      <c r="D78" s="8" t="s">
        <v>964</v>
      </c>
      <c r="E78" s="8" t="str">
        <f t="shared" si="5"/>
        <v>Huntsville Utilities: COM-Alabama</v>
      </c>
      <c r="F78" s="9">
        <v>7.9588406725490599E-2</v>
      </c>
    </row>
    <row r="79" spans="1:13" ht="21.5">
      <c r="A79" s="8" t="s">
        <v>1006</v>
      </c>
      <c r="B79" s="8" t="s">
        <v>1175</v>
      </c>
      <c r="C79" s="8" t="s">
        <v>1239</v>
      </c>
      <c r="D79" s="8" t="s">
        <v>1008</v>
      </c>
      <c r="E79" s="8" t="str">
        <f t="shared" si="5"/>
        <v>Illinois, Northern: Other LDC Gas Sales: COM-Illinois Northern</v>
      </c>
      <c r="F79" s="9">
        <v>3.8167371827344018E-2</v>
      </c>
    </row>
    <row r="80" spans="1:13" ht="21.5">
      <c r="A80" s="8" t="s">
        <v>1006</v>
      </c>
      <c r="B80" s="8" t="s">
        <v>1175</v>
      </c>
      <c r="C80" s="8" t="s">
        <v>1311</v>
      </c>
      <c r="D80" s="8" t="s">
        <v>1010</v>
      </c>
      <c r="E80" s="8" t="str">
        <f t="shared" si="5"/>
        <v>Illinois, Southern: Other LDC Gas Sales: COM-Illinois Southern</v>
      </c>
      <c r="F80" s="9">
        <v>1.6046643559063652E-2</v>
      </c>
    </row>
    <row r="81" spans="1:6" ht="21.5">
      <c r="A81" s="8" t="s">
        <v>1011</v>
      </c>
      <c r="B81" s="8" t="s">
        <v>1175</v>
      </c>
      <c r="C81" s="8" t="s">
        <v>1205</v>
      </c>
      <c r="D81" s="8" t="s">
        <v>1013</v>
      </c>
      <c r="E81" s="8" t="str">
        <f t="shared" si="5"/>
        <v>Indiana: Other LDC Gas Sales: COM-Indiana</v>
      </c>
      <c r="F81" s="9">
        <v>9.1650680635154705E-2</v>
      </c>
    </row>
    <row r="82" spans="1:6" ht="21.5">
      <c r="A82" s="8" t="s">
        <v>1001</v>
      </c>
      <c r="B82" s="8" t="s">
        <v>1175</v>
      </c>
      <c r="C82" s="8" t="s">
        <v>1325</v>
      </c>
      <c r="D82" s="8" t="s">
        <v>1005</v>
      </c>
      <c r="E82" s="8" t="str">
        <f t="shared" si="5"/>
        <v>Intermountain Gas Co.: COM-Idaho Southern</v>
      </c>
      <c r="F82" s="9">
        <v>0.80815089379716598</v>
      </c>
    </row>
    <row r="83" spans="1:6" ht="21.5">
      <c r="A83" s="8" t="s">
        <v>1014</v>
      </c>
      <c r="B83" s="8" t="s">
        <v>1175</v>
      </c>
      <c r="C83" s="8" t="s">
        <v>1224</v>
      </c>
      <c r="D83" s="8" t="s">
        <v>1016</v>
      </c>
      <c r="E83" s="8" t="str">
        <f t="shared" si="5"/>
        <v>Interstate Power and Light: COM-Iowa</v>
      </c>
      <c r="F83" s="9">
        <v>0.23893754972096401</v>
      </c>
    </row>
    <row r="84" spans="1:6" ht="21.5">
      <c r="A84" s="8" t="s">
        <v>1054</v>
      </c>
      <c r="B84" s="8" t="s">
        <v>1175</v>
      </c>
      <c r="C84" s="8" t="s">
        <v>1224</v>
      </c>
      <c r="D84" s="8" t="s">
        <v>1056</v>
      </c>
      <c r="E84" s="8" t="str">
        <f t="shared" si="5"/>
        <v>Interstate Power and Light: COM-Minnesota</v>
      </c>
      <c r="F84" s="9">
        <v>6.6384313171241102E-3</v>
      </c>
    </row>
    <row r="85" spans="1:6" ht="21.5">
      <c r="A85" s="8" t="s">
        <v>1014</v>
      </c>
      <c r="B85" s="8" t="s">
        <v>1175</v>
      </c>
      <c r="C85" s="8" t="s">
        <v>1231</v>
      </c>
      <c r="D85" s="8" t="s">
        <v>1016</v>
      </c>
      <c r="E85" s="8" t="str">
        <f t="shared" si="5"/>
        <v>Iowa: Other LDC Gas Sales: COM-Iowa</v>
      </c>
      <c r="F85" s="9">
        <v>4.83113727252137E-2</v>
      </c>
    </row>
    <row r="86" spans="1:6" ht="21.5">
      <c r="A86" s="8" t="s">
        <v>1130</v>
      </c>
      <c r="B86" s="8" t="s">
        <v>1175</v>
      </c>
      <c r="C86" s="8" t="s">
        <v>1358</v>
      </c>
      <c r="D86" s="8" t="s">
        <v>1132</v>
      </c>
      <c r="E86" s="8" t="str">
        <f t="shared" si="5"/>
        <v>Jackson Utility Division: COM-Tennessee</v>
      </c>
      <c r="F86" s="9">
        <v>2.3328957482689101E-2</v>
      </c>
    </row>
    <row r="87" spans="1:6" ht="21.5">
      <c r="A87" s="8" t="s">
        <v>1017</v>
      </c>
      <c r="B87" s="8" t="s">
        <v>1175</v>
      </c>
      <c r="C87" s="8" t="s">
        <v>1336</v>
      </c>
      <c r="D87" s="8" t="s">
        <v>1019</v>
      </c>
      <c r="E87" s="8" t="str">
        <f t="shared" si="5"/>
        <v>Kansas Gas Service Co., A Division of Oneok: COM-Kansas</v>
      </c>
      <c r="F87" s="9">
        <v>0.62481796717021099</v>
      </c>
    </row>
    <row r="88" spans="1:6" ht="21.5">
      <c r="A88" s="8" t="s">
        <v>1017</v>
      </c>
      <c r="B88" s="8" t="s">
        <v>1175</v>
      </c>
      <c r="C88" s="8" t="s">
        <v>1337</v>
      </c>
      <c r="D88" s="8" t="s">
        <v>1019</v>
      </c>
      <c r="E88" s="8" t="str">
        <f t="shared" si="5"/>
        <v>Kansas: Other LDC Gas Sales: COM-Kansas</v>
      </c>
      <c r="F88" s="9">
        <v>8.1220436366878104E-2</v>
      </c>
    </row>
    <row r="89" spans="1:6" ht="21.5">
      <c r="A89" s="8" t="s">
        <v>1020</v>
      </c>
      <c r="B89" s="8" t="s">
        <v>1175</v>
      </c>
      <c r="C89" s="8" t="s">
        <v>1332</v>
      </c>
      <c r="D89" s="8" t="s">
        <v>1022</v>
      </c>
      <c r="E89" s="8" t="str">
        <f t="shared" si="5"/>
        <v>Kentucky: Other LDC Gas Sales: COM-Kentucky</v>
      </c>
      <c r="F89" s="9">
        <v>0.105075321412107</v>
      </c>
    </row>
    <row r="90" spans="1:6" ht="21.5">
      <c r="A90" s="8" t="s">
        <v>1085</v>
      </c>
      <c r="B90" s="8" t="s">
        <v>1175</v>
      </c>
      <c r="C90" s="8" t="s">
        <v>1264</v>
      </c>
      <c r="D90" s="8" t="s">
        <v>1091</v>
      </c>
      <c r="E90" s="8" t="str">
        <f t="shared" si="5"/>
        <v>KeySpan Gas East Corp.: COM-New York Long Island</v>
      </c>
      <c r="F90" s="9">
        <v>0.17100000000000001</v>
      </c>
    </row>
    <row r="91" spans="1:6" ht="21.5">
      <c r="A91" s="8" t="s">
        <v>1130</v>
      </c>
      <c r="B91" s="8" t="s">
        <v>1175</v>
      </c>
      <c r="C91" s="8" t="s">
        <v>1359</v>
      </c>
      <c r="D91" s="8" t="s">
        <v>1132</v>
      </c>
      <c r="E91" s="8" t="str">
        <f t="shared" si="5"/>
        <v>Knoxville Utilities Board: COM-Tennessee</v>
      </c>
      <c r="F91" s="9">
        <v>7.5824166399676096E-2</v>
      </c>
    </row>
    <row r="92" spans="1:6" ht="21.5">
      <c r="A92" s="8" t="s">
        <v>1060</v>
      </c>
      <c r="B92" s="8" t="s">
        <v>1175</v>
      </c>
      <c r="C92" s="8" t="s">
        <v>1212</v>
      </c>
      <c r="D92" s="8" t="s">
        <v>1064</v>
      </c>
      <c r="E92" s="8" t="str">
        <f t="shared" si="5"/>
        <v>Laclede Gas Co.: COM-Missouri Eastern</v>
      </c>
      <c r="F92" s="9">
        <v>0.438463498472632</v>
      </c>
    </row>
    <row r="93" spans="1:6" ht="21.5">
      <c r="A93" s="8" t="s">
        <v>1082</v>
      </c>
      <c r="B93" s="8" t="s">
        <v>1175</v>
      </c>
      <c r="C93" s="8" t="s">
        <v>1187</v>
      </c>
      <c r="D93" s="8" t="s">
        <v>1084</v>
      </c>
      <c r="E93" s="8" t="str">
        <f t="shared" si="5"/>
        <v>Las Cruces Municipal Gas: COM-New Mexico</v>
      </c>
      <c r="F93" s="9">
        <v>3.8069049216558203E-2</v>
      </c>
    </row>
    <row r="94" spans="1:6" ht="31.5">
      <c r="A94" s="8" t="s">
        <v>1023</v>
      </c>
      <c r="B94" s="8" t="s">
        <v>1175</v>
      </c>
      <c r="C94" s="8" t="s">
        <v>1181</v>
      </c>
      <c r="D94" s="8" t="s">
        <v>1025</v>
      </c>
      <c r="E94" s="8" t="str">
        <f t="shared" si="5"/>
        <v xml:space="preserve">Louisiana, Northern : Other LDC Gas Sales: COM-Louisiana Northern </v>
      </c>
      <c r="F94" s="9">
        <v>3.5714041710079086E-3</v>
      </c>
    </row>
    <row r="95" spans="1:6" ht="21.5">
      <c r="A95" s="8" t="s">
        <v>1023</v>
      </c>
      <c r="B95" s="8" t="s">
        <v>1175</v>
      </c>
      <c r="C95" s="8" t="s">
        <v>1334</v>
      </c>
      <c r="D95" s="8" t="s">
        <v>1027</v>
      </c>
      <c r="E95" s="8" t="str">
        <f t="shared" si="5"/>
        <v>Louisiana, South: Other LDC Gas Sales: COM-Louisiana Southern</v>
      </c>
      <c r="F95" s="9">
        <v>0.15189171947523836</v>
      </c>
    </row>
    <row r="96" spans="1:6" ht="31.5">
      <c r="A96" s="8" t="s">
        <v>1023</v>
      </c>
      <c r="B96" s="8" t="s">
        <v>1175</v>
      </c>
      <c r="C96" s="8" t="s">
        <v>1343</v>
      </c>
      <c r="D96" s="8" t="s">
        <v>1029</v>
      </c>
      <c r="E96" s="8" t="str">
        <f t="shared" si="5"/>
        <v xml:space="preserve">Louisiana, Western : Other LDC Gas Sales: COM-Louisiana Western </v>
      </c>
      <c r="F96" s="9">
        <v>2.4379610077559288E-2</v>
      </c>
    </row>
    <row r="97" spans="1:6" ht="21.5">
      <c r="A97" s="8" t="s">
        <v>1020</v>
      </c>
      <c r="B97" s="8" t="s">
        <v>1175</v>
      </c>
      <c r="C97" s="8" t="s">
        <v>1330</v>
      </c>
      <c r="D97" s="8" t="s">
        <v>1022</v>
      </c>
      <c r="E97" s="8" t="str">
        <f t="shared" si="5"/>
        <v>Louisville Gas &amp; Electric Company: COM-Kentucky</v>
      </c>
      <c r="F97" s="9">
        <v>0.35089418402049</v>
      </c>
    </row>
    <row r="98" spans="1:6" ht="21.5">
      <c r="A98" s="8" t="s">
        <v>1166</v>
      </c>
      <c r="B98" s="8" t="s">
        <v>1175</v>
      </c>
      <c r="C98" s="8" t="s">
        <v>1383</v>
      </c>
      <c r="D98" s="8" t="s">
        <v>1168</v>
      </c>
      <c r="E98" s="8" t="str">
        <f t="shared" si="5"/>
        <v>Madison Gas &amp; Electric Co.: COM-Wisconsin Eastern (RFC)</v>
      </c>
      <c r="F98" s="9">
        <v>0.131479047359918</v>
      </c>
    </row>
    <row r="99" spans="1:6" ht="21.5">
      <c r="A99" s="8" t="s">
        <v>1030</v>
      </c>
      <c r="B99" s="8" t="s">
        <v>1175</v>
      </c>
      <c r="C99" s="8" t="s">
        <v>1254</v>
      </c>
      <c r="D99" s="8" t="s">
        <v>1032</v>
      </c>
      <c r="E99" s="8" t="str">
        <f t="shared" si="5"/>
        <v>Maine: Other LDC Gas Sales: COM-Maine</v>
      </c>
      <c r="F99" s="9">
        <v>0.22106961944394399</v>
      </c>
    </row>
    <row r="100" spans="1:6" ht="21.5">
      <c r="A100" s="8" t="s">
        <v>1465</v>
      </c>
      <c r="B100" s="8" t="s">
        <v>1175</v>
      </c>
      <c r="C100" s="8" t="s">
        <v>1229</v>
      </c>
      <c r="D100" s="8" t="s">
        <v>1463</v>
      </c>
      <c r="E100" s="8" t="str">
        <f t="shared" si="5"/>
        <v>Manitoba: Other LDC Gas Sales: COM-Manitoba</v>
      </c>
      <c r="F100" s="9">
        <v>1</v>
      </c>
    </row>
    <row r="101" spans="1:6" ht="21.5">
      <c r="A101" s="8" t="s">
        <v>1033</v>
      </c>
      <c r="B101" s="8" t="s">
        <v>1175</v>
      </c>
      <c r="C101" s="8" t="s">
        <v>1301</v>
      </c>
      <c r="D101" s="8" t="s">
        <v>1035</v>
      </c>
      <c r="E101" s="8" t="str">
        <f t="shared" si="5"/>
        <v>Maryland: Other LDC Gas Sales: COM-Maryland Eastern</v>
      </c>
      <c r="F101" s="9">
        <v>1.7484884149497799E-2</v>
      </c>
    </row>
    <row r="102" spans="1:6" ht="31.5">
      <c r="A102" s="8" t="s">
        <v>1038</v>
      </c>
      <c r="B102" s="8" t="s">
        <v>1175</v>
      </c>
      <c r="C102" s="8" t="s">
        <v>1252</v>
      </c>
      <c r="D102" s="8" t="s">
        <v>1040</v>
      </c>
      <c r="E102" s="8" t="str">
        <f t="shared" si="5"/>
        <v>Massachusetts, Eastern: Other LDC Gas Sales: COM-Massachusetts Eastern</v>
      </c>
      <c r="F102" s="9">
        <v>7.5079767321633961E-2</v>
      </c>
    </row>
    <row r="103" spans="1:6" ht="31.5">
      <c r="A103" s="8" t="s">
        <v>1038</v>
      </c>
      <c r="B103" s="8" t="s">
        <v>1175</v>
      </c>
      <c r="C103" s="8" t="s">
        <v>1194</v>
      </c>
      <c r="D103" s="8" t="s">
        <v>1042</v>
      </c>
      <c r="E103" s="8" t="str">
        <f t="shared" si="5"/>
        <v xml:space="preserve">Massachusetts, Western: Other LDC Gas Sales: COM-Massachusetts Western </v>
      </c>
      <c r="F103" s="9">
        <v>4.1200000000000001E-2</v>
      </c>
    </row>
    <row r="104" spans="1:6" ht="21.5">
      <c r="A104" s="8" t="s">
        <v>1130</v>
      </c>
      <c r="B104" s="8" t="s">
        <v>1175</v>
      </c>
      <c r="C104" s="8" t="s">
        <v>1360</v>
      </c>
      <c r="D104" s="8" t="s">
        <v>1132</v>
      </c>
      <c r="E104" s="8" t="str">
        <f t="shared" si="5"/>
        <v>Memphis Light, Gas &amp; Water Division: COM-Tennessee</v>
      </c>
      <c r="F104" s="9">
        <v>0.26622373014956402</v>
      </c>
    </row>
    <row r="105" spans="1:6" ht="21.5">
      <c r="A105" s="8" t="s">
        <v>965</v>
      </c>
      <c r="B105" s="8" t="s">
        <v>1175</v>
      </c>
      <c r="C105" s="8" t="s">
        <v>1183</v>
      </c>
      <c r="D105" s="8" t="s">
        <v>967</v>
      </c>
      <c r="E105" s="8" t="str">
        <f t="shared" si="5"/>
        <v>Mesa Electric &amp; Gas Utility: COM-Arizona</v>
      </c>
      <c r="F105" s="9">
        <v>4.7100000000000003E-2</v>
      </c>
    </row>
    <row r="106" spans="1:6">
      <c r="A106" s="8" t="s">
        <v>1472</v>
      </c>
      <c r="B106" s="8" t="s">
        <v>1175</v>
      </c>
      <c r="C106" s="8" t="s">
        <v>1241</v>
      </c>
      <c r="D106" s="8" t="s">
        <v>1471</v>
      </c>
      <c r="E106" s="8" t="str">
        <f t="shared" si="5"/>
        <v>Mexico Baja COM-Mexico Baja</v>
      </c>
      <c r="F106" s="9">
        <v>1</v>
      </c>
    </row>
    <row r="107" spans="1:6" ht="21.5">
      <c r="A107" s="8" t="s">
        <v>1477</v>
      </c>
      <c r="B107" s="8" t="s">
        <v>1175</v>
      </c>
      <c r="C107" s="8" t="s">
        <v>1242</v>
      </c>
      <c r="D107" s="8" t="s">
        <v>1476</v>
      </c>
      <c r="E107" s="8" t="str">
        <f t="shared" si="5"/>
        <v>Mexico North Central COM-Mexico North Central</v>
      </c>
      <c r="F107" s="9">
        <v>1</v>
      </c>
    </row>
    <row r="108" spans="1:6" ht="21.5">
      <c r="A108" s="8" t="s">
        <v>1043</v>
      </c>
      <c r="B108" s="8" t="s">
        <v>1175</v>
      </c>
      <c r="C108" s="8" t="s">
        <v>1243</v>
      </c>
      <c r="D108" s="8" t="s">
        <v>1045</v>
      </c>
      <c r="E108" s="8" t="str">
        <f t="shared" si="5"/>
        <v>Mexico North East COM-Mexico North East</v>
      </c>
      <c r="F108" s="9">
        <v>1</v>
      </c>
    </row>
    <row r="109" spans="1:6" ht="21.5">
      <c r="A109" s="8" t="s">
        <v>1480</v>
      </c>
      <c r="B109" s="8" t="s">
        <v>1175</v>
      </c>
      <c r="C109" s="8" t="s">
        <v>1244</v>
      </c>
      <c r="D109" s="8" t="s">
        <v>1479</v>
      </c>
      <c r="E109" s="8" t="str">
        <f t="shared" si="5"/>
        <v>Mexico North West COM-Mexico North West</v>
      </c>
      <c r="F109" s="9">
        <v>1</v>
      </c>
    </row>
    <row r="110" spans="1:6" ht="21.5">
      <c r="A110" s="8" t="s">
        <v>1046</v>
      </c>
      <c r="B110" s="8" t="s">
        <v>1175</v>
      </c>
      <c r="C110" s="8" t="s">
        <v>1245</v>
      </c>
      <c r="D110" s="8" t="s">
        <v>1048</v>
      </c>
      <c r="E110" s="8" t="str">
        <f t="shared" si="5"/>
        <v>Mexico South Central COM-Mexico South Central</v>
      </c>
      <c r="F110" s="9">
        <v>1</v>
      </c>
    </row>
    <row r="111" spans="1:6" ht="21.5">
      <c r="A111" s="8" t="s">
        <v>1482</v>
      </c>
      <c r="B111" s="8" t="s">
        <v>1175</v>
      </c>
      <c r="C111" s="8" t="s">
        <v>1246</v>
      </c>
      <c r="D111" s="8" t="s">
        <v>1481</v>
      </c>
      <c r="E111" s="8" t="str">
        <f t="shared" si="5"/>
        <v>Mexico South East COM-Mexico South East</v>
      </c>
      <c r="F111" s="9">
        <v>1</v>
      </c>
    </row>
    <row r="112" spans="1:6" ht="21.5">
      <c r="A112" s="8" t="s">
        <v>1486</v>
      </c>
      <c r="B112" s="8" t="s">
        <v>1175</v>
      </c>
      <c r="C112" s="8" t="s">
        <v>1247</v>
      </c>
      <c r="D112" s="8" t="s">
        <v>1485</v>
      </c>
      <c r="E112" s="8" t="str">
        <f t="shared" si="5"/>
        <v>Mexico South West COM-Mexico South West</v>
      </c>
      <c r="F112" s="9">
        <v>1</v>
      </c>
    </row>
    <row r="113" spans="1:6" ht="21.5">
      <c r="A113" s="8" t="s">
        <v>1049</v>
      </c>
      <c r="B113" s="8" t="s">
        <v>1175</v>
      </c>
      <c r="C113" s="8" t="s">
        <v>1217</v>
      </c>
      <c r="D113" s="8" t="s">
        <v>1053</v>
      </c>
      <c r="E113" s="8" t="str">
        <f t="shared" si="5"/>
        <v>Michigan Consolidated Gas Co.: COM-Michigan Lower Peninsula</v>
      </c>
      <c r="F113" s="9">
        <v>0.44275389282716798</v>
      </c>
    </row>
    <row r="114" spans="1:6" ht="21.5">
      <c r="A114" s="8" t="s">
        <v>1049</v>
      </c>
      <c r="B114" s="8" t="s">
        <v>1175</v>
      </c>
      <c r="C114" s="8" t="s">
        <v>1218</v>
      </c>
      <c r="D114" s="8" t="s">
        <v>1053</v>
      </c>
      <c r="E114" s="8" t="str">
        <f t="shared" si="5"/>
        <v>Michigan Gas Utilities: COM-Michigan Lower Peninsula</v>
      </c>
      <c r="F114" s="9">
        <v>3.1507746602035598E-2</v>
      </c>
    </row>
    <row r="115" spans="1:6" ht="21.5">
      <c r="A115" s="8" t="s">
        <v>1049</v>
      </c>
      <c r="B115" s="8" t="s">
        <v>1175</v>
      </c>
      <c r="C115" s="8" t="s">
        <v>1382</v>
      </c>
      <c r="D115" s="8" t="s">
        <v>1051</v>
      </c>
      <c r="E115" s="8" t="str">
        <f t="shared" si="5"/>
        <v>Michigan, Upper Peninsula: COM-Michigan Upper Peninsula</v>
      </c>
      <c r="F115" s="9">
        <v>3.1567254249999801E-3</v>
      </c>
    </row>
    <row r="116" spans="1:6" ht="21.5">
      <c r="A116" s="8" t="s">
        <v>1049</v>
      </c>
      <c r="B116" s="8" t="s">
        <v>1175</v>
      </c>
      <c r="C116" s="8" t="s">
        <v>1219</v>
      </c>
      <c r="D116" s="8" t="s">
        <v>1053</v>
      </c>
      <c r="E116" s="8" t="str">
        <f t="shared" si="5"/>
        <v>Michigan: Other LDC Gas Sales: COM-Michigan Lower Peninsula</v>
      </c>
      <c r="F116" s="9">
        <v>5.3556623252226801E-3</v>
      </c>
    </row>
    <row r="117" spans="1:6" ht="21.5">
      <c r="A117" s="8" t="s">
        <v>1014</v>
      </c>
      <c r="B117" s="8" t="s">
        <v>1175</v>
      </c>
      <c r="C117" s="8" t="s">
        <v>1209</v>
      </c>
      <c r="D117" s="8" t="s">
        <v>1016</v>
      </c>
      <c r="E117" s="8" t="str">
        <f t="shared" si="5"/>
        <v>MidAmerican Energy Company: COM-Iowa</v>
      </c>
      <c r="F117" s="9">
        <v>0.52481415341455595</v>
      </c>
    </row>
    <row r="118" spans="1:6" ht="21.5">
      <c r="A118" s="8" t="s">
        <v>1127</v>
      </c>
      <c r="B118" s="8" t="s">
        <v>1175</v>
      </c>
      <c r="C118" s="8" t="s">
        <v>1209</v>
      </c>
      <c r="D118" s="8" t="s">
        <v>1129</v>
      </c>
      <c r="E118" s="8" t="str">
        <f t="shared" si="5"/>
        <v>MidAmerican Energy Company: COM-South Dakota</v>
      </c>
      <c r="F118" s="9">
        <v>0.50270085265494702</v>
      </c>
    </row>
    <row r="119" spans="1:6" ht="21.5">
      <c r="A119" s="8" t="s">
        <v>1130</v>
      </c>
      <c r="B119" s="8" t="s">
        <v>1175</v>
      </c>
      <c r="C119" s="8" t="s">
        <v>1361</v>
      </c>
      <c r="D119" s="8" t="s">
        <v>1132</v>
      </c>
      <c r="E119" s="8" t="str">
        <f t="shared" si="5"/>
        <v>Middle Tennessee Natural Gas Utility District: COM-Tennessee</v>
      </c>
      <c r="F119" s="9">
        <v>2.01354324998262E-2</v>
      </c>
    </row>
    <row r="120" spans="1:6" ht="21.5">
      <c r="A120" s="8" t="s">
        <v>1017</v>
      </c>
      <c r="B120" s="8" t="s">
        <v>1175</v>
      </c>
      <c r="C120" s="8" t="s">
        <v>1335</v>
      </c>
      <c r="D120" s="8" t="s">
        <v>1019</v>
      </c>
      <c r="E120" s="8" t="str">
        <f t="shared" si="5"/>
        <v>MidWest Energy, Inc.: COM-Kansas</v>
      </c>
      <c r="F120" s="9">
        <v>6.0484600169847601E-2</v>
      </c>
    </row>
    <row r="121" spans="1:6" ht="21.5">
      <c r="A121" s="8" t="s">
        <v>1054</v>
      </c>
      <c r="B121" s="8" t="s">
        <v>1175</v>
      </c>
      <c r="C121" s="8" t="s">
        <v>1223</v>
      </c>
      <c r="D121" s="8" t="s">
        <v>1056</v>
      </c>
      <c r="E121" s="8" t="str">
        <f t="shared" si="5"/>
        <v>Minn Energy Res NMU: COM-Minnesota</v>
      </c>
      <c r="F121" s="9">
        <v>3.4200534612432401E-2</v>
      </c>
    </row>
    <row r="122" spans="1:6" ht="21.5">
      <c r="A122" s="8" t="s">
        <v>1054</v>
      </c>
      <c r="B122" s="8" t="s">
        <v>1175</v>
      </c>
      <c r="C122" s="8" t="s">
        <v>1225</v>
      </c>
      <c r="D122" s="8" t="s">
        <v>1056</v>
      </c>
      <c r="E122" s="8" t="str">
        <f t="shared" si="5"/>
        <v>Minn Energy Res PNG: COM-Minnesota</v>
      </c>
      <c r="F122" s="9">
        <v>0.113557545059527</v>
      </c>
    </row>
    <row r="123" spans="1:6" ht="21.5">
      <c r="A123" s="8" t="s">
        <v>1054</v>
      </c>
      <c r="B123" s="8" t="s">
        <v>1175</v>
      </c>
      <c r="C123" s="8" t="s">
        <v>1226</v>
      </c>
      <c r="D123" s="8" t="s">
        <v>1056</v>
      </c>
      <c r="E123" s="8" t="str">
        <f t="shared" si="5"/>
        <v>Minnesota: Other LDC Gas Sales: COM-Minnesota</v>
      </c>
      <c r="F123" s="9">
        <v>3.1573899138565301E-2</v>
      </c>
    </row>
    <row r="124" spans="1:6" ht="21.5">
      <c r="A124" s="8" t="s">
        <v>1057</v>
      </c>
      <c r="B124" s="8" t="s">
        <v>1175</v>
      </c>
      <c r="C124" s="8" t="s">
        <v>1355</v>
      </c>
      <c r="D124" s="8" t="s">
        <v>1059</v>
      </c>
      <c r="E124" s="8" t="str">
        <f t="shared" si="5"/>
        <v>Mississippi: Other LDC Gas Sales: COM-Mississippi</v>
      </c>
      <c r="F124" s="9">
        <v>0.17216684869019</v>
      </c>
    </row>
    <row r="125" spans="1:6" ht="21.5">
      <c r="A125" s="8" t="s">
        <v>1060</v>
      </c>
      <c r="B125" s="8" t="s">
        <v>1175</v>
      </c>
      <c r="C125" s="8" t="s">
        <v>1338</v>
      </c>
      <c r="D125" s="8" t="s">
        <v>1062</v>
      </c>
      <c r="E125" s="8" t="str">
        <f t="shared" si="5"/>
        <v>Missouri Gas Energy: COM-Missouri Western</v>
      </c>
      <c r="F125" s="9">
        <v>0.38339675396623801</v>
      </c>
    </row>
    <row r="126" spans="1:6" ht="21.5">
      <c r="A126" s="8" t="s">
        <v>1060</v>
      </c>
      <c r="B126" s="8" t="s">
        <v>1175</v>
      </c>
      <c r="C126" s="8" t="s">
        <v>1341</v>
      </c>
      <c r="D126" s="8" t="s">
        <v>1062</v>
      </c>
      <c r="E126" s="8" t="str">
        <f t="shared" si="5"/>
        <v>Missouri, Western: Other LDC Gas Sales: COM-Missouri Western</v>
      </c>
      <c r="F126" s="9">
        <v>7.6265792480482699E-3</v>
      </c>
    </row>
    <row r="127" spans="1:6" ht="21.5">
      <c r="A127" s="8" t="s">
        <v>1060</v>
      </c>
      <c r="B127" s="8" t="s">
        <v>1175</v>
      </c>
      <c r="C127" s="8" t="s">
        <v>1214</v>
      </c>
      <c r="D127" s="8" t="s">
        <v>1064</v>
      </c>
      <c r="E127" s="8" t="str">
        <f t="shared" si="5"/>
        <v>Missouri: Other LDC Gas Sales: COM-Missouri Eastern</v>
      </c>
      <c r="F127" s="9">
        <v>1.5870454222903198E-2</v>
      </c>
    </row>
    <row r="128" spans="1:6" ht="21.5">
      <c r="A128" s="8" t="s">
        <v>962</v>
      </c>
      <c r="B128" s="8" t="s">
        <v>1175</v>
      </c>
      <c r="C128" s="8" t="s">
        <v>1349</v>
      </c>
      <c r="D128" s="8" t="s">
        <v>964</v>
      </c>
      <c r="E128" s="8" t="str">
        <f t="shared" si="5"/>
        <v>Mobile Gas Service Corp.: COM-Alabama</v>
      </c>
      <c r="F128" s="9">
        <v>7.9459411844828895E-2</v>
      </c>
    </row>
    <row r="129" spans="1:6" ht="21.5">
      <c r="A129" s="8" t="s">
        <v>1065</v>
      </c>
      <c r="B129" s="8" t="s">
        <v>1175</v>
      </c>
      <c r="C129" s="8" t="s">
        <v>1206</v>
      </c>
      <c r="D129" s="8" t="s">
        <v>1067</v>
      </c>
      <c r="E129" s="8" t="str">
        <f t="shared" si="5"/>
        <v>Montana Dakota Utilities Co.: COM-Montana Eastern</v>
      </c>
      <c r="F129" s="9">
        <v>0.248402481375496</v>
      </c>
    </row>
    <row r="130" spans="1:6" ht="21.5">
      <c r="A130" s="8" t="s">
        <v>1099</v>
      </c>
      <c r="B130" s="8" t="s">
        <v>1175</v>
      </c>
      <c r="C130" s="8" t="s">
        <v>1206</v>
      </c>
      <c r="D130" s="8" t="s">
        <v>1101</v>
      </c>
      <c r="E130" s="8" t="str">
        <f t="shared" si="5"/>
        <v>Montana Dakota Utilities Co.: COM-North Dakota</v>
      </c>
      <c r="F130" s="9">
        <v>0.61776403207967701</v>
      </c>
    </row>
    <row r="131" spans="1:6" ht="21.5">
      <c r="A131" s="8" t="s">
        <v>1127</v>
      </c>
      <c r="B131" s="8" t="s">
        <v>1175</v>
      </c>
      <c r="C131" s="8" t="s">
        <v>1206</v>
      </c>
      <c r="D131" s="8" t="s">
        <v>1129</v>
      </c>
      <c r="E131" s="8" t="str">
        <f t="shared" ref="E131:E194" si="10">CONCATENATE(C131,"-",D131)</f>
        <v>Montana Dakota Utilities Co.: COM-South Dakota</v>
      </c>
      <c r="F131" s="9">
        <v>0.31186068595599697</v>
      </c>
    </row>
    <row r="132" spans="1:6" ht="21.5">
      <c r="A132" s="8" t="s">
        <v>1171</v>
      </c>
      <c r="B132" s="8" t="s">
        <v>1175</v>
      </c>
      <c r="C132" s="8" t="s">
        <v>1206</v>
      </c>
      <c r="D132" s="8" t="s">
        <v>1173</v>
      </c>
      <c r="E132" s="8" t="str">
        <f t="shared" si="10"/>
        <v>Montana Dakota Utilities Co.: COM-Wyoming</v>
      </c>
      <c r="F132" s="9">
        <v>8.7186492934161697E-2</v>
      </c>
    </row>
    <row r="133" spans="1:6" ht="21.5">
      <c r="A133" s="8" t="s">
        <v>1065</v>
      </c>
      <c r="B133" s="8" t="s">
        <v>1175</v>
      </c>
      <c r="C133" s="8" t="s">
        <v>1208</v>
      </c>
      <c r="D133" s="8" t="s">
        <v>1533</v>
      </c>
      <c r="E133" s="8" t="str">
        <f t="shared" si="10"/>
        <v>Montana: Other LDC Gas Sales: COM-Montana Western</v>
      </c>
      <c r="F133" s="9">
        <v>0.13102679861865299</v>
      </c>
    </row>
    <row r="134" spans="1:6" ht="21.5">
      <c r="A134" s="8" t="s">
        <v>1099</v>
      </c>
      <c r="B134" s="8" t="s">
        <v>1175</v>
      </c>
      <c r="C134" s="8" t="s">
        <v>1208</v>
      </c>
      <c r="D134" s="8" t="s">
        <v>1101</v>
      </c>
      <c r="E134" s="8" t="str">
        <f t="shared" si="10"/>
        <v>Montana: Other LDC Gas Sales: COM-North Dakota</v>
      </c>
      <c r="F134" s="9">
        <v>3.6122078417107899E-2</v>
      </c>
    </row>
    <row r="135" spans="1:6" ht="21.5">
      <c r="A135" s="8" t="s">
        <v>1163</v>
      </c>
      <c r="B135" s="8" t="s">
        <v>1175</v>
      </c>
      <c r="C135" s="8" t="s">
        <v>1323</v>
      </c>
      <c r="D135" s="8" t="s">
        <v>1165</v>
      </c>
      <c r="E135" s="8" t="str">
        <f t="shared" si="10"/>
        <v>Mountaineer Gas Co.: COM-West Virginia</v>
      </c>
      <c r="F135" s="9">
        <v>0.71661474984619999</v>
      </c>
    </row>
    <row r="136" spans="1:6" ht="31.5">
      <c r="A136" s="8" t="s">
        <v>1130</v>
      </c>
      <c r="B136" s="8" t="s">
        <v>1175</v>
      </c>
      <c r="C136" s="8" t="s">
        <v>1362</v>
      </c>
      <c r="D136" s="8" t="s">
        <v>1132</v>
      </c>
      <c r="E136" s="8" t="str">
        <f t="shared" si="10"/>
        <v>Nashville Gas, Division of Piedmont Natural: COM-Tennessee</v>
      </c>
      <c r="F136" s="9">
        <v>0.198148634095064</v>
      </c>
    </row>
    <row r="137" spans="1:6" ht="21.5">
      <c r="A137" s="8" t="s">
        <v>1114</v>
      </c>
      <c r="B137" s="8" t="s">
        <v>1175</v>
      </c>
      <c r="C137" s="8" t="s">
        <v>1303</v>
      </c>
      <c r="D137" s="8" t="s">
        <v>1120</v>
      </c>
      <c r="E137" s="8" t="str">
        <f t="shared" si="10"/>
        <v>National Fuel Gas Distribution Corp.: COM-Pennsylvania Western</v>
      </c>
      <c r="F137" s="9">
        <v>4.4538443173887859E-2</v>
      </c>
    </row>
    <row r="138" spans="1:6" ht="21.5">
      <c r="A138" s="8" t="s">
        <v>1068</v>
      </c>
      <c r="B138" s="8" t="s">
        <v>1175</v>
      </c>
      <c r="C138" s="8" t="s">
        <v>1235</v>
      </c>
      <c r="D138" s="8" t="s">
        <v>1070</v>
      </c>
      <c r="E138" s="8" t="str">
        <f t="shared" si="10"/>
        <v>Nebraska: Other LDC Gas Sales: COM-Nebraska</v>
      </c>
      <c r="F138" s="9">
        <v>6.1584585667504202E-2</v>
      </c>
    </row>
    <row r="139" spans="1:6" ht="21.5">
      <c r="A139" s="8" t="s">
        <v>1497</v>
      </c>
      <c r="B139" s="8" t="s">
        <v>1175</v>
      </c>
      <c r="C139" s="8" t="s">
        <v>1265</v>
      </c>
      <c r="D139" s="8" t="s">
        <v>1494</v>
      </c>
      <c r="E139" s="8" t="str">
        <f t="shared" si="10"/>
        <v>New Brunswick: Other LDC Gas Sales: COM-New Brunswick</v>
      </c>
      <c r="F139" s="9">
        <v>1</v>
      </c>
    </row>
    <row r="140" spans="1:6" ht="21.5">
      <c r="A140" s="8" t="s">
        <v>1121</v>
      </c>
      <c r="B140" s="8" t="s">
        <v>1175</v>
      </c>
      <c r="C140" s="8" t="s">
        <v>1257</v>
      </c>
      <c r="D140" s="8" t="s">
        <v>1123</v>
      </c>
      <c r="E140" s="8" t="str">
        <f t="shared" si="10"/>
        <v>New England Gas Co.: COM-Rhode Island</v>
      </c>
      <c r="F140" s="9">
        <v>1</v>
      </c>
    </row>
    <row r="141" spans="1:6" ht="21.5">
      <c r="A141" s="8" t="s">
        <v>1079</v>
      </c>
      <c r="B141" s="8" t="s">
        <v>1175</v>
      </c>
      <c r="C141" s="8" t="s">
        <v>1293</v>
      </c>
      <c r="D141" s="8" t="s">
        <v>1081</v>
      </c>
      <c r="E141" s="8" t="str">
        <f t="shared" si="10"/>
        <v>New Jersey Natural Gas Co.: COM-New Jersey</v>
      </c>
      <c r="F141" s="9">
        <v>9.2926314882767896E-2</v>
      </c>
    </row>
    <row r="142" spans="1:6" ht="21.5">
      <c r="A142" s="8" t="s">
        <v>1082</v>
      </c>
      <c r="B142" s="8" t="s">
        <v>1175</v>
      </c>
      <c r="C142" s="8" t="s">
        <v>1188</v>
      </c>
      <c r="D142" s="8" t="s">
        <v>1084</v>
      </c>
      <c r="E142" s="8" t="str">
        <f t="shared" si="10"/>
        <v>New Mexico Gas Company: COM-New Mexico</v>
      </c>
      <c r="F142" s="9">
        <v>0.85600902034880999</v>
      </c>
    </row>
    <row r="143" spans="1:6" ht="21.5">
      <c r="A143" s="8" t="s">
        <v>1082</v>
      </c>
      <c r="B143" s="8" t="s">
        <v>1175</v>
      </c>
      <c r="C143" s="8" t="s">
        <v>1189</v>
      </c>
      <c r="D143" s="8" t="s">
        <v>1084</v>
      </c>
      <c r="E143" s="8" t="str">
        <f t="shared" si="10"/>
        <v>New Mexico: Other LDC Gas Sales: COM-New Mexico</v>
      </c>
      <c r="F143" s="9">
        <v>7.6093576077873606E-2</v>
      </c>
    </row>
    <row r="144" spans="1:6" ht="21.5">
      <c r="A144" s="8" t="s">
        <v>1085</v>
      </c>
      <c r="B144" s="8" t="s">
        <v>1175</v>
      </c>
      <c r="C144" s="8" t="s">
        <v>1268</v>
      </c>
      <c r="D144" s="8" t="s">
        <v>1087</v>
      </c>
      <c r="E144" s="8" t="str">
        <f t="shared" si="10"/>
        <v>New York City: COM Gas Mkt-New York City</v>
      </c>
      <c r="F144" s="9">
        <v>0.47710000000000002</v>
      </c>
    </row>
    <row r="145" spans="1:6" ht="21.5">
      <c r="A145" s="8" t="s">
        <v>1085</v>
      </c>
      <c r="B145" s="8" t="s">
        <v>1175</v>
      </c>
      <c r="C145" s="8" t="s">
        <v>1274</v>
      </c>
      <c r="D145" s="8" t="s">
        <v>1538</v>
      </c>
      <c r="E145" s="8" t="str">
        <f t="shared" si="10"/>
        <v>New York Southern: COM Gas Mkt-New York Southern</v>
      </c>
      <c r="F145" s="9">
        <v>5.0299999999999997E-2</v>
      </c>
    </row>
    <row r="146" spans="1:6" ht="21.5">
      <c r="A146" s="8" t="s">
        <v>1085</v>
      </c>
      <c r="B146" s="8" t="s">
        <v>1175</v>
      </c>
      <c r="C146" s="8" t="s">
        <v>1275</v>
      </c>
      <c r="D146" s="8" t="s">
        <v>1537</v>
      </c>
      <c r="E146" s="8" t="str">
        <f t="shared" si="10"/>
        <v>New York, Central North: COM Gas Mkt-New York Central Northern</v>
      </c>
      <c r="F146" s="9">
        <v>0.11289999999999999</v>
      </c>
    </row>
    <row r="147" spans="1:6" ht="21.5">
      <c r="A147" s="8" t="s">
        <v>1085</v>
      </c>
      <c r="B147" s="8" t="s">
        <v>1175</v>
      </c>
      <c r="C147" s="8" t="s">
        <v>1276</v>
      </c>
      <c r="D147" s="8" t="s">
        <v>1095</v>
      </c>
      <c r="E147" s="8" t="str">
        <f t="shared" si="10"/>
        <v>New York, Western: COM Gas Mkt-New York Western</v>
      </c>
      <c r="F147" s="9">
        <v>0.19149999999999998</v>
      </c>
    </row>
    <row r="148" spans="1:6" ht="21.5">
      <c r="A148" s="8" t="s">
        <v>1006</v>
      </c>
      <c r="B148" s="8" t="s">
        <v>1175</v>
      </c>
      <c r="C148" s="8" t="s">
        <v>1237</v>
      </c>
      <c r="D148" s="8" t="s">
        <v>1008</v>
      </c>
      <c r="E148" s="8" t="str">
        <f t="shared" si="10"/>
        <v>Nicor Gas Co.: COM-Illinois Northern</v>
      </c>
      <c r="F148" s="9">
        <v>0.4877447784057104</v>
      </c>
    </row>
    <row r="149" spans="1:6" ht="21.5">
      <c r="A149" s="8" t="s">
        <v>1096</v>
      </c>
      <c r="B149" s="8" t="s">
        <v>1175</v>
      </c>
      <c r="C149" s="8" t="s">
        <v>1366</v>
      </c>
      <c r="D149" s="8" t="s">
        <v>1098</v>
      </c>
      <c r="E149" s="8" t="str">
        <f t="shared" si="10"/>
        <v>North Carolina: Other LDC Gas Sales: COM-North Carolina</v>
      </c>
      <c r="F149" s="9">
        <v>0.105271738828897</v>
      </c>
    </row>
    <row r="150" spans="1:6" ht="21.5">
      <c r="A150" s="8" t="s">
        <v>1006</v>
      </c>
      <c r="B150" s="8" t="s">
        <v>1175</v>
      </c>
      <c r="C150" s="8" t="s">
        <v>1236</v>
      </c>
      <c r="D150" s="8" t="s">
        <v>1008</v>
      </c>
      <c r="E150" s="8" t="str">
        <f t="shared" si="10"/>
        <v>North Shore Gas Co.: COM-Illinois Northern</v>
      </c>
      <c r="F150" s="9">
        <v>4.6783056289837671E-2</v>
      </c>
    </row>
    <row r="151" spans="1:6" ht="21.5">
      <c r="A151" s="8" t="s">
        <v>1011</v>
      </c>
      <c r="B151" s="8" t="s">
        <v>1175</v>
      </c>
      <c r="C151" s="8" t="s">
        <v>1203</v>
      </c>
      <c r="D151" s="8" t="s">
        <v>1013</v>
      </c>
      <c r="E151" s="8" t="str">
        <f t="shared" si="10"/>
        <v>Northern Indiana Public Service Co.: COM-Indiana</v>
      </c>
      <c r="F151" s="9">
        <v>0.42898143980907899</v>
      </c>
    </row>
    <row r="152" spans="1:6" ht="31.5">
      <c r="A152" s="8" t="s">
        <v>1166</v>
      </c>
      <c r="B152" s="8" t="s">
        <v>1175</v>
      </c>
      <c r="C152" s="8" t="s">
        <v>1227</v>
      </c>
      <c r="D152" s="8" t="s">
        <v>1170</v>
      </c>
      <c r="E152" s="8" t="str">
        <f t="shared" si="10"/>
        <v>Northern States Power Co. Wisconsin: COM-Wisconsin Western (MRO)</v>
      </c>
      <c r="F152" s="9">
        <v>8.2988806772482895E-2</v>
      </c>
    </row>
    <row r="153" spans="1:6" ht="21.5">
      <c r="A153" s="8" t="s">
        <v>1054</v>
      </c>
      <c r="B153" s="8" t="s">
        <v>1175</v>
      </c>
      <c r="C153" s="8" t="s">
        <v>1207</v>
      </c>
      <c r="D153" s="8" t="s">
        <v>1056</v>
      </c>
      <c r="E153" s="8" t="str">
        <f t="shared" si="10"/>
        <v>Northern States Power Company: COM-Minnesota</v>
      </c>
      <c r="F153" s="9">
        <v>0.18275844505125599</v>
      </c>
    </row>
    <row r="154" spans="1:6" ht="21.5">
      <c r="A154" s="8" t="s">
        <v>1099</v>
      </c>
      <c r="B154" s="8" t="s">
        <v>1175</v>
      </c>
      <c r="C154" s="8" t="s">
        <v>1207</v>
      </c>
      <c r="D154" s="8" t="s">
        <v>1101</v>
      </c>
      <c r="E154" s="8" t="str">
        <f t="shared" si="10"/>
        <v>Northern States Power Company: COM-North Dakota</v>
      </c>
      <c r="F154" s="9">
        <v>0.34611388950321498</v>
      </c>
    </row>
    <row r="155" spans="1:6" ht="21.5">
      <c r="A155" s="8" t="s">
        <v>1076</v>
      </c>
      <c r="B155" s="8" t="s">
        <v>1175</v>
      </c>
      <c r="C155" s="8" t="s">
        <v>1256</v>
      </c>
      <c r="D155" s="8" t="s">
        <v>1078</v>
      </c>
      <c r="E155" s="8" t="str">
        <f t="shared" si="10"/>
        <v>Northern Utilities: COM-New Hampshire</v>
      </c>
      <c r="F155" s="9">
        <v>0.385771754243244</v>
      </c>
    </row>
    <row r="156" spans="1:6" ht="21.5">
      <c r="A156" s="8" t="s">
        <v>1111</v>
      </c>
      <c r="B156" s="8" t="s">
        <v>1175</v>
      </c>
      <c r="C156" s="8" t="s">
        <v>1286</v>
      </c>
      <c r="D156" s="8" t="s">
        <v>1113</v>
      </c>
      <c r="E156" s="8" t="str">
        <f t="shared" si="10"/>
        <v>Northwest Natural Gas Co.: COM-Oregon</v>
      </c>
      <c r="F156" s="9">
        <v>0.779623144524905</v>
      </c>
    </row>
    <row r="157" spans="1:6" ht="21.5">
      <c r="A157" s="8" t="s">
        <v>1158</v>
      </c>
      <c r="B157" s="8" t="s">
        <v>1175</v>
      </c>
      <c r="C157" s="8" t="s">
        <v>1286</v>
      </c>
      <c r="D157" s="8" t="s">
        <v>1162</v>
      </c>
      <c r="E157" s="8" t="str">
        <f t="shared" si="10"/>
        <v>Northwest Natural Gas Co.: COM-Washington Western</v>
      </c>
      <c r="F157" s="9">
        <v>3.7496250000000002E-2</v>
      </c>
    </row>
    <row r="158" spans="1:6" ht="21.5">
      <c r="A158" s="8" t="s">
        <v>1065</v>
      </c>
      <c r="B158" s="8" t="s">
        <v>1175</v>
      </c>
      <c r="C158" s="8" t="s">
        <v>1233</v>
      </c>
      <c r="D158" s="8" t="s">
        <v>1533</v>
      </c>
      <c r="E158" s="8" t="str">
        <f t="shared" si="10"/>
        <v>NorthWestern Energy, Llc: COM-Montana Western</v>
      </c>
      <c r="F158" s="9">
        <v>0.62057072000585101</v>
      </c>
    </row>
    <row r="159" spans="1:6" ht="21.5">
      <c r="A159" s="8" t="s">
        <v>1068</v>
      </c>
      <c r="B159" s="8" t="s">
        <v>1175</v>
      </c>
      <c r="C159" s="8" t="s">
        <v>1233</v>
      </c>
      <c r="D159" s="8" t="s">
        <v>1070</v>
      </c>
      <c r="E159" s="8" t="str">
        <f t="shared" si="10"/>
        <v>NorthWestern Energy, Llc: COM-Nebraska</v>
      </c>
      <c r="F159" s="9">
        <v>7.4154341990424297E-2</v>
      </c>
    </row>
    <row r="160" spans="1:6" ht="21.5">
      <c r="A160" s="8" t="s">
        <v>1127</v>
      </c>
      <c r="B160" s="8" t="s">
        <v>1175</v>
      </c>
      <c r="C160" s="8" t="s">
        <v>1210</v>
      </c>
      <c r="D160" s="8" t="s">
        <v>1129</v>
      </c>
      <c r="E160" s="8" t="str">
        <f t="shared" si="10"/>
        <v>NorthWestern Public Service: COM-South Dakota</v>
      </c>
      <c r="F160" s="9">
        <v>0.13426614613927301</v>
      </c>
    </row>
    <row r="161" spans="1:6" ht="21.5">
      <c r="A161" s="8" t="s">
        <v>1500</v>
      </c>
      <c r="B161" s="8" t="s">
        <v>1175</v>
      </c>
      <c r="C161" s="8" t="s">
        <v>1266</v>
      </c>
      <c r="D161" s="8" t="s">
        <v>1498</v>
      </c>
      <c r="E161" s="8" t="str">
        <f t="shared" si="10"/>
        <v>Nova Scotia: Other LDC Gas Sales: COM-Nova Scotia</v>
      </c>
      <c r="F161" s="9">
        <v>1</v>
      </c>
    </row>
    <row r="162" spans="1:6" ht="21.5">
      <c r="A162" s="8" t="s">
        <v>1038</v>
      </c>
      <c r="B162" s="8" t="s">
        <v>1175</v>
      </c>
      <c r="C162" s="8" t="s">
        <v>1251</v>
      </c>
      <c r="D162" s="8" t="s">
        <v>1040</v>
      </c>
      <c r="E162" s="8" t="str">
        <f t="shared" si="10"/>
        <v>Nstar Gas Co: COM-Massachusetts Eastern</v>
      </c>
      <c r="F162" s="9">
        <v>0.37119608428865392</v>
      </c>
    </row>
    <row r="163" spans="1:6" ht="21.5">
      <c r="A163" s="8" t="s">
        <v>1506</v>
      </c>
      <c r="B163" s="8" t="s">
        <v>1175</v>
      </c>
      <c r="C163" s="8" t="s">
        <v>1273</v>
      </c>
      <c r="D163" s="8" t="s">
        <v>1505</v>
      </c>
      <c r="E163" s="8" t="str">
        <f t="shared" si="10"/>
        <v>NWT: LDC Sales: COM-NorthWest Territories</v>
      </c>
      <c r="F163" s="9">
        <v>1</v>
      </c>
    </row>
    <row r="164" spans="1:6" ht="21.5">
      <c r="A164" s="8" t="s">
        <v>1102</v>
      </c>
      <c r="B164" s="8" t="s">
        <v>1175</v>
      </c>
      <c r="C164" s="8" t="s">
        <v>1321</v>
      </c>
      <c r="D164" s="8" t="s">
        <v>1104</v>
      </c>
      <c r="E164" s="8" t="str">
        <f t="shared" si="10"/>
        <v>Ohio: Other LDC Gas Sales: COM-Ohio</v>
      </c>
      <c r="F164" s="9">
        <v>4.6109883256669301E-2</v>
      </c>
    </row>
    <row r="165" spans="1:6" ht="21.5">
      <c r="A165" s="8" t="s">
        <v>1105</v>
      </c>
      <c r="B165" s="8" t="s">
        <v>1175</v>
      </c>
      <c r="C165" s="8" t="s">
        <v>1344</v>
      </c>
      <c r="D165" s="8" t="s">
        <v>1107</v>
      </c>
      <c r="E165" s="8" t="str">
        <f t="shared" si="10"/>
        <v>Oklahoma Natural Gas Co.: COM-Oklahoma</v>
      </c>
      <c r="F165" s="9">
        <v>0.809217065694532</v>
      </c>
    </row>
    <row r="166" spans="1:6" ht="21.5">
      <c r="A166" s="8" t="s">
        <v>1105</v>
      </c>
      <c r="B166" s="8" t="s">
        <v>1175</v>
      </c>
      <c r="C166" s="8" t="s">
        <v>1345</v>
      </c>
      <c r="D166" s="8" t="s">
        <v>1107</v>
      </c>
      <c r="E166" s="8" t="str">
        <f t="shared" si="10"/>
        <v>Oklahoma: Other LDC Gas Sales: COM-Oklahoma</v>
      </c>
      <c r="F166" s="9">
        <v>5.9379191646497798E-2</v>
      </c>
    </row>
    <row r="167" spans="1:6" ht="21.5">
      <c r="A167" s="8" t="s">
        <v>1068</v>
      </c>
      <c r="B167" s="8" t="s">
        <v>1175</v>
      </c>
      <c r="C167" s="8" t="s">
        <v>1234</v>
      </c>
      <c r="D167" s="8" t="s">
        <v>1070</v>
      </c>
      <c r="E167" s="8" t="str">
        <f t="shared" si="10"/>
        <v>Omaha Metropolitan Utilities District: COM-Nebraska</v>
      </c>
      <c r="F167" s="9">
        <v>0.34842828913643797</v>
      </c>
    </row>
    <row r="168" spans="1:6" ht="21.5">
      <c r="A168" s="8" t="s">
        <v>1108</v>
      </c>
      <c r="B168" s="8" t="s">
        <v>1175</v>
      </c>
      <c r="C168" s="8" t="s">
        <v>1277</v>
      </c>
      <c r="D168" s="8" t="s">
        <v>1110</v>
      </c>
      <c r="E168" s="8" t="str">
        <f t="shared" si="10"/>
        <v>Ontario (CDA): Other LDC Gas Sales: COM-Ontario (CDA)</v>
      </c>
      <c r="F168" s="9">
        <v>0.26529999999999998</v>
      </c>
    </row>
    <row r="169" spans="1:6" ht="21.5">
      <c r="A169" s="8" t="s">
        <v>1108</v>
      </c>
      <c r="B169" s="8" t="s">
        <v>1175</v>
      </c>
      <c r="C169" s="8" t="s">
        <v>1278</v>
      </c>
      <c r="D169" s="8" t="s">
        <v>1509</v>
      </c>
      <c r="E169" s="8" t="str">
        <f t="shared" si="10"/>
        <v>Ontario (EDA): Other LDC Gas Sales: COM-Ontario (EDA)</v>
      </c>
      <c r="F169" s="9">
        <v>0.12280000000000001</v>
      </c>
    </row>
    <row r="170" spans="1:6" ht="21.5">
      <c r="A170" s="8" t="s">
        <v>1108</v>
      </c>
      <c r="B170" s="8" t="s">
        <v>1175</v>
      </c>
      <c r="C170" s="8" t="s">
        <v>1279</v>
      </c>
      <c r="D170" s="8" t="s">
        <v>1510</v>
      </c>
      <c r="E170" s="8" t="str">
        <f t="shared" si="10"/>
        <v>Ontario (NCDA): Other LDC Gas Sales: COM-Ontario (NCDA)</v>
      </c>
      <c r="F170" s="9">
        <v>7.1000000000000004E-3</v>
      </c>
    </row>
    <row r="171" spans="1:6" ht="21.5">
      <c r="A171" s="8" t="s">
        <v>1108</v>
      </c>
      <c r="B171" s="8" t="s">
        <v>1175</v>
      </c>
      <c r="C171" s="8" t="s">
        <v>1280</v>
      </c>
      <c r="D171" s="8" t="s">
        <v>1511</v>
      </c>
      <c r="E171" s="8" t="str">
        <f t="shared" si="10"/>
        <v>Ontario (NDA): Other LDC Gas Sales: COM-Ontario (NDA)</v>
      </c>
      <c r="F171" s="9">
        <v>6.1400000000000003E-2</v>
      </c>
    </row>
    <row r="172" spans="1:6" ht="21.5">
      <c r="A172" s="8" t="s">
        <v>1108</v>
      </c>
      <c r="B172" s="8" t="s">
        <v>1175</v>
      </c>
      <c r="C172" s="8" t="s">
        <v>1281</v>
      </c>
      <c r="D172" s="8" t="s">
        <v>1512</v>
      </c>
      <c r="E172" s="8" t="str">
        <f t="shared" si="10"/>
        <v>Ontario (non-TC): Other LDC Gas Sales: COM-Ontario (non-TC)</v>
      </c>
      <c r="F172" s="9">
        <v>0.43120000000000003</v>
      </c>
    </row>
    <row r="173" spans="1:6" ht="21.5">
      <c r="A173" s="8" t="s">
        <v>1108</v>
      </c>
      <c r="B173" s="8" t="s">
        <v>1175</v>
      </c>
      <c r="C173" s="8" t="s">
        <v>1282</v>
      </c>
      <c r="D173" s="8" t="s">
        <v>1514</v>
      </c>
      <c r="E173" s="8" t="str">
        <f t="shared" si="10"/>
        <v>Ontario (SSMDA): Other LDC Gas Sales: COM-Ontario (SSMDA)</v>
      </c>
      <c r="F173" s="9">
        <v>2.63E-2</v>
      </c>
    </row>
    <row r="174" spans="1:6" ht="21.5">
      <c r="A174" s="8" t="s">
        <v>1108</v>
      </c>
      <c r="B174" s="8" t="s">
        <v>1175</v>
      </c>
      <c r="C174" s="8" t="s">
        <v>1283</v>
      </c>
      <c r="D174" s="8" t="s">
        <v>1515</v>
      </c>
      <c r="E174" s="8" t="str">
        <f t="shared" si="10"/>
        <v>Ontario (StClair): Other LDC Gas Sales: COM-Ontario (StClair)</v>
      </c>
      <c r="F174" s="9">
        <v>5.7200000000000001E-2</v>
      </c>
    </row>
    <row r="175" spans="1:6" ht="21.5">
      <c r="A175" s="8" t="s">
        <v>1108</v>
      </c>
      <c r="B175" s="8" t="s">
        <v>1175</v>
      </c>
      <c r="C175" s="8" t="s">
        <v>1284</v>
      </c>
      <c r="D175" s="8" t="s">
        <v>1516</v>
      </c>
      <c r="E175" s="8" t="str">
        <f t="shared" si="10"/>
        <v>Ontario (WDA): Other LDC Gas Sales: COM-Ontario (WDA)</v>
      </c>
      <c r="F175" s="9">
        <v>2.87E-2</v>
      </c>
    </row>
    <row r="176" spans="1:6" ht="21.5">
      <c r="A176" s="8" t="s">
        <v>974</v>
      </c>
      <c r="B176" s="8" t="s">
        <v>1175</v>
      </c>
      <c r="C176" s="8" t="s">
        <v>1381</v>
      </c>
      <c r="D176" s="8" t="s">
        <v>976</v>
      </c>
      <c r="E176" s="8" t="str">
        <f t="shared" si="10"/>
        <v>Pacific Gas and Electric Company: COM-California Northern</v>
      </c>
      <c r="F176" s="9">
        <v>0.49320000000000003</v>
      </c>
    </row>
    <row r="177" spans="1:6" ht="21.5">
      <c r="A177" s="8" t="s">
        <v>1114</v>
      </c>
      <c r="B177" s="8" t="s">
        <v>1175</v>
      </c>
      <c r="C177" s="8" t="s">
        <v>1296</v>
      </c>
      <c r="D177" s="8" t="s">
        <v>1116</v>
      </c>
      <c r="E177" s="8" t="str">
        <f t="shared" si="10"/>
        <v>PECO Energy Company: COM-Pennsylvania Eastern</v>
      </c>
      <c r="F177" s="9">
        <v>0.263150411178949</v>
      </c>
    </row>
    <row r="178" spans="1:6" ht="31.5">
      <c r="A178" s="8" t="s">
        <v>1114</v>
      </c>
      <c r="B178" s="8" t="s">
        <v>1175</v>
      </c>
      <c r="C178" s="8" t="s">
        <v>1298</v>
      </c>
      <c r="D178" s="8" t="s">
        <v>1116</v>
      </c>
      <c r="E178" s="8" t="str">
        <f t="shared" si="10"/>
        <v>Pennsylvania, East: Other LDC Gas Sales: COM-Pennsylvania Eastern</v>
      </c>
      <c r="F178" s="9">
        <v>9.0225600747411275E-2</v>
      </c>
    </row>
    <row r="179" spans="1:6" ht="31.5">
      <c r="A179" s="8" t="s">
        <v>1114</v>
      </c>
      <c r="B179" s="8" t="s">
        <v>1175</v>
      </c>
      <c r="C179" s="8" t="s">
        <v>1272</v>
      </c>
      <c r="D179" s="8" t="s">
        <v>1118</v>
      </c>
      <c r="E179" s="8" t="str">
        <f t="shared" si="10"/>
        <v>Pennsylvania, Southwest: Other LDC Gas Sales: COM-Pennsylvania Southwest</v>
      </c>
      <c r="F179" s="9">
        <v>6.1869354567955358E-2</v>
      </c>
    </row>
    <row r="180" spans="1:6" ht="31.5">
      <c r="A180" s="8" t="s">
        <v>1114</v>
      </c>
      <c r="B180" s="8" t="s">
        <v>1175</v>
      </c>
      <c r="C180" s="8" t="s">
        <v>1306</v>
      </c>
      <c r="D180" s="8" t="s">
        <v>1120</v>
      </c>
      <c r="E180" s="8" t="str">
        <f t="shared" si="10"/>
        <v>Pennsylvania, West: Other LDC Gas Sales: COM-Pennsylvania Western</v>
      </c>
      <c r="F180" s="9">
        <v>2.1942157415860499E-2</v>
      </c>
    </row>
    <row r="181" spans="1:6" ht="21.5">
      <c r="A181" s="8" t="s">
        <v>1006</v>
      </c>
      <c r="B181" s="8" t="s">
        <v>1175</v>
      </c>
      <c r="C181" s="8" t="s">
        <v>1238</v>
      </c>
      <c r="D181" s="8" t="s">
        <v>1008</v>
      </c>
      <c r="E181" s="8" t="str">
        <f t="shared" si="10"/>
        <v>Peoples Energy Co.: COM-Illinois Northern</v>
      </c>
      <c r="F181" s="9">
        <v>0.23530479347710803</v>
      </c>
    </row>
    <row r="182" spans="1:6" ht="21.5">
      <c r="A182" s="8" t="s">
        <v>979</v>
      </c>
      <c r="B182" s="8" t="s">
        <v>1175</v>
      </c>
      <c r="C182" s="8" t="s">
        <v>1230</v>
      </c>
      <c r="D182" s="8" t="s">
        <v>981</v>
      </c>
      <c r="E182" s="8" t="str">
        <f t="shared" si="10"/>
        <v>Peoples Natural Gas Aquila Inc: COM-Colorado Eastern</v>
      </c>
      <c r="F182" s="9">
        <v>2.5499316630849998E-2</v>
      </c>
    </row>
    <row r="183" spans="1:6" ht="21.5">
      <c r="A183" s="8" t="s">
        <v>1014</v>
      </c>
      <c r="B183" s="8" t="s">
        <v>1175</v>
      </c>
      <c r="C183" s="8" t="s">
        <v>1230</v>
      </c>
      <c r="D183" s="8" t="s">
        <v>1016</v>
      </c>
      <c r="E183" s="8" t="str">
        <f t="shared" si="10"/>
        <v>Peoples Natural Gas Aquila Inc: COM-Iowa</v>
      </c>
      <c r="F183" s="9">
        <v>0.18793692413926699</v>
      </c>
    </row>
    <row r="184" spans="1:6" ht="21.5">
      <c r="A184" s="8" t="s">
        <v>1017</v>
      </c>
      <c r="B184" s="8" t="s">
        <v>1175</v>
      </c>
      <c r="C184" s="8" t="s">
        <v>1230</v>
      </c>
      <c r="D184" s="8" t="s">
        <v>1019</v>
      </c>
      <c r="E184" s="8" t="str">
        <f t="shared" si="10"/>
        <v>Peoples Natural Gas Aquila Inc: COM-Kansas</v>
      </c>
      <c r="F184" s="9">
        <v>0.13166844418402801</v>
      </c>
    </row>
    <row r="185" spans="1:6" ht="21.5">
      <c r="A185" s="8" t="s">
        <v>1068</v>
      </c>
      <c r="B185" s="8" t="s">
        <v>1175</v>
      </c>
      <c r="C185" s="8" t="s">
        <v>1230</v>
      </c>
      <c r="D185" s="8" t="s">
        <v>1070</v>
      </c>
      <c r="E185" s="8" t="str">
        <f t="shared" si="10"/>
        <v>Peoples Natural Gas Aquila Inc: COM-Nebraska</v>
      </c>
      <c r="F185" s="9">
        <v>0.28908591740258899</v>
      </c>
    </row>
    <row r="186" spans="1:6" ht="21.5">
      <c r="A186" s="8" t="s">
        <v>1114</v>
      </c>
      <c r="B186" s="8" t="s">
        <v>1175</v>
      </c>
      <c r="C186" s="8" t="s">
        <v>1271</v>
      </c>
      <c r="D186" s="8" t="s">
        <v>1118</v>
      </c>
      <c r="E186" s="8" t="str">
        <f t="shared" si="10"/>
        <v>Peoples Natural Gas Co.: COM-Pennsylvania Southwest</v>
      </c>
      <c r="F186" s="9">
        <v>8.4936685216796384E-2</v>
      </c>
    </row>
    <row r="187" spans="1:6" ht="21.5">
      <c r="A187" s="8" t="s">
        <v>1114</v>
      </c>
      <c r="B187" s="8" t="s">
        <v>1175</v>
      </c>
      <c r="C187" s="8" t="s">
        <v>1297</v>
      </c>
      <c r="D187" s="8" t="s">
        <v>1116</v>
      </c>
      <c r="E187" s="8" t="str">
        <f t="shared" si="10"/>
        <v>Philadelphia Gas Works: COM-Pennsylvania Eastern</v>
      </c>
      <c r="F187" s="9">
        <v>0.19802398807363975</v>
      </c>
    </row>
    <row r="188" spans="1:6" ht="21.5">
      <c r="A188" s="8" t="s">
        <v>1096</v>
      </c>
      <c r="B188" s="8" t="s">
        <v>1175</v>
      </c>
      <c r="C188" s="8" t="s">
        <v>1364</v>
      </c>
      <c r="D188" s="8" t="s">
        <v>1098</v>
      </c>
      <c r="E188" s="8" t="str">
        <f t="shared" si="10"/>
        <v>Piedmont Natural Gas Co., Inc.: COM-North Carolina</v>
      </c>
      <c r="F188" s="9">
        <v>0.61993156775454406</v>
      </c>
    </row>
    <row r="189" spans="1:6" ht="21.5">
      <c r="A189" s="8" t="s">
        <v>1124</v>
      </c>
      <c r="B189" s="8" t="s">
        <v>1175</v>
      </c>
      <c r="C189" s="8" t="s">
        <v>1364</v>
      </c>
      <c r="D189" s="8" t="s">
        <v>1126</v>
      </c>
      <c r="E189" s="8" t="str">
        <f t="shared" si="10"/>
        <v>Piedmont Natural Gas Co., Inc.: COM-South Carolina</v>
      </c>
      <c r="F189" s="9">
        <v>0.216983594587569</v>
      </c>
    </row>
    <row r="190" spans="1:6" ht="31.5">
      <c r="A190" s="8" t="s">
        <v>1503</v>
      </c>
      <c r="B190" s="8" t="s">
        <v>1175</v>
      </c>
      <c r="C190" s="8" t="s">
        <v>1267</v>
      </c>
      <c r="D190" s="8" t="s">
        <v>1501</v>
      </c>
      <c r="E190" s="8" t="str">
        <f t="shared" si="10"/>
        <v>Prince Edward Island: Other LDC Gas Sales: COM-Prince Edward Island</v>
      </c>
      <c r="F190" s="9">
        <v>1</v>
      </c>
    </row>
    <row r="191" spans="1:6" ht="21.5">
      <c r="A191" s="8" t="s">
        <v>979</v>
      </c>
      <c r="B191" s="8" t="s">
        <v>1175</v>
      </c>
      <c r="C191" s="8" t="s">
        <v>1379</v>
      </c>
      <c r="D191" s="8" t="s">
        <v>981</v>
      </c>
      <c r="E191" s="8" t="str">
        <f t="shared" si="10"/>
        <v>PSC of Colorado: COM-Colorado Eastern</v>
      </c>
      <c r="F191" s="9">
        <v>0.53281083297708898</v>
      </c>
    </row>
    <row r="192" spans="1:6" ht="21.5">
      <c r="A192" s="8" t="s">
        <v>979</v>
      </c>
      <c r="B192" s="8" t="s">
        <v>1175</v>
      </c>
      <c r="C192" s="8" t="s">
        <v>1379</v>
      </c>
      <c r="D192" s="8" t="s">
        <v>983</v>
      </c>
      <c r="E192" s="8" t="str">
        <f t="shared" si="10"/>
        <v>PSC of Colorado: COM-Colorado Western</v>
      </c>
      <c r="F192" s="9">
        <v>0.100000000000097</v>
      </c>
    </row>
    <row r="193" spans="1:6" ht="21.5">
      <c r="A193" s="8" t="s">
        <v>1096</v>
      </c>
      <c r="B193" s="8" t="s">
        <v>1175</v>
      </c>
      <c r="C193" s="8" t="s">
        <v>1365</v>
      </c>
      <c r="D193" s="8" t="s">
        <v>1098</v>
      </c>
      <c r="E193" s="8" t="str">
        <f t="shared" si="10"/>
        <v>PSC of North Carolina, Inc.: COM-North Carolina</v>
      </c>
      <c r="F193" s="9">
        <v>0.27479669341655899</v>
      </c>
    </row>
    <row r="194" spans="1:6" ht="21.5">
      <c r="A194" s="8" t="s">
        <v>1079</v>
      </c>
      <c r="B194" s="8" t="s">
        <v>1175</v>
      </c>
      <c r="C194" s="8" t="s">
        <v>1294</v>
      </c>
      <c r="D194" s="8" t="s">
        <v>1081</v>
      </c>
      <c r="E194" s="8" t="str">
        <f t="shared" si="10"/>
        <v>Public Service Electric and Gas Company: COM-New Jersey</v>
      </c>
      <c r="F194" s="9">
        <v>0.74973258892283101</v>
      </c>
    </row>
    <row r="195" spans="1:6" ht="21.5">
      <c r="A195" s="8" t="s">
        <v>1158</v>
      </c>
      <c r="B195" s="8" t="s">
        <v>1175</v>
      </c>
      <c r="C195" s="8" t="s">
        <v>1287</v>
      </c>
      <c r="D195" s="8" t="s">
        <v>1162</v>
      </c>
      <c r="E195" s="8" t="str">
        <f t="shared" ref="E195:E258" si="11">CONCATENATE(C195,"-",D195)</f>
        <v>Puget Sound Energy, Inc.: COM-Washington Western</v>
      </c>
      <c r="F195" s="9">
        <v>0.62163780000000002</v>
      </c>
    </row>
    <row r="196" spans="1:6" ht="21.5">
      <c r="A196" s="8" t="s">
        <v>1447</v>
      </c>
      <c r="B196" s="8" t="s">
        <v>1175</v>
      </c>
      <c r="C196" s="8" t="s">
        <v>1200</v>
      </c>
      <c r="D196" s="8" t="s">
        <v>1444</v>
      </c>
      <c r="E196" s="8" t="str">
        <f t="shared" si="11"/>
        <v>Quebec: Other LDC Gas Sales: COM-Quebec</v>
      </c>
      <c r="F196" s="9">
        <v>1</v>
      </c>
    </row>
    <row r="197" spans="1:6" ht="21.5">
      <c r="A197" s="8" t="s">
        <v>1001</v>
      </c>
      <c r="B197" s="8" t="s">
        <v>1175</v>
      </c>
      <c r="C197" s="8" t="s">
        <v>1326</v>
      </c>
      <c r="D197" s="8" t="s">
        <v>1005</v>
      </c>
      <c r="E197" s="8" t="str">
        <f t="shared" si="11"/>
        <v>Questar Gas Co.: COM-Idaho Southern</v>
      </c>
      <c r="F197" s="9">
        <v>5.3263135094036001E-3</v>
      </c>
    </row>
    <row r="198" spans="1:6">
      <c r="A198" s="8" t="s">
        <v>1149</v>
      </c>
      <c r="B198" s="8" t="s">
        <v>1175</v>
      </c>
      <c r="C198" s="8" t="s">
        <v>1326</v>
      </c>
      <c r="D198" s="8" t="s">
        <v>1151</v>
      </c>
      <c r="E198" s="8" t="str">
        <f t="shared" si="11"/>
        <v>Questar Gas Co.: COM-Utah</v>
      </c>
      <c r="F198" s="9">
        <v>1</v>
      </c>
    </row>
    <row r="199" spans="1:6">
      <c r="A199" s="8" t="s">
        <v>1171</v>
      </c>
      <c r="B199" s="8" t="s">
        <v>1175</v>
      </c>
      <c r="C199" s="8" t="s">
        <v>1326</v>
      </c>
      <c r="D199" s="8" t="s">
        <v>1173</v>
      </c>
      <c r="E199" s="8" t="str">
        <f t="shared" si="11"/>
        <v>Questar Gas Co.: COM-Wyoming</v>
      </c>
      <c r="F199" s="9">
        <v>0.166923375784158</v>
      </c>
    </row>
    <row r="200" spans="1:6" ht="21.5">
      <c r="A200" s="8" t="s">
        <v>1155</v>
      </c>
      <c r="B200" s="8" t="s">
        <v>1175</v>
      </c>
      <c r="C200" s="8" t="s">
        <v>1372</v>
      </c>
      <c r="D200" s="8" t="s">
        <v>1157</v>
      </c>
      <c r="E200" s="8" t="str">
        <f t="shared" si="11"/>
        <v>Richmond Dept. of Public Utilities: COM-Virginia</v>
      </c>
      <c r="F200" s="9">
        <v>8.8200110687332106E-2</v>
      </c>
    </row>
    <row r="201" spans="1:6">
      <c r="A201" s="8" t="s">
        <v>1155</v>
      </c>
      <c r="B201" s="8" t="s">
        <v>1175</v>
      </c>
      <c r="C201" s="8" t="s">
        <v>1373</v>
      </c>
      <c r="D201" s="8" t="s">
        <v>1157</v>
      </c>
      <c r="E201" s="8" t="str">
        <f t="shared" si="11"/>
        <v>Roanoke Gas Co.: COM-Virginia</v>
      </c>
      <c r="F201" s="9">
        <v>4.3460895982326997E-2</v>
      </c>
    </row>
    <row r="202" spans="1:6" ht="21.5">
      <c r="A202" s="8" t="s">
        <v>974</v>
      </c>
      <c r="B202" s="8" t="s">
        <v>1175</v>
      </c>
      <c r="C202" s="8" t="s">
        <v>1312</v>
      </c>
      <c r="D202" s="8" t="s">
        <v>978</v>
      </c>
      <c r="E202" s="8" t="str">
        <f t="shared" si="11"/>
        <v>San Diego Gas &amp; Electric Co.: COM-California Southern</v>
      </c>
      <c r="F202" s="9">
        <v>6.4746568062171606E-2</v>
      </c>
    </row>
    <row r="203" spans="1:6" ht="21.5">
      <c r="A203" s="8" t="s">
        <v>1468</v>
      </c>
      <c r="B203" s="8" t="s">
        <v>1175</v>
      </c>
      <c r="C203" s="8" t="s">
        <v>1240</v>
      </c>
      <c r="D203" s="8" t="s">
        <v>1466</v>
      </c>
      <c r="E203" s="8" t="str">
        <f t="shared" si="11"/>
        <v>Saskatchewan: Other LDC Gas Sales: COM-Saskatchewan (A)</v>
      </c>
      <c r="F203" s="9">
        <v>1</v>
      </c>
    </row>
    <row r="204" spans="1:6" ht="21.5">
      <c r="A204" s="8" t="s">
        <v>1049</v>
      </c>
      <c r="B204" s="8" t="s">
        <v>1175</v>
      </c>
      <c r="C204" s="8" t="s">
        <v>1215</v>
      </c>
      <c r="D204" s="8" t="s">
        <v>1053</v>
      </c>
      <c r="E204" s="8" t="str">
        <f t="shared" si="11"/>
        <v>SEMCO Energy Gas Co.: COM-Michigan Lower Peninsula</v>
      </c>
      <c r="F204" s="9">
        <v>7.4022907065564997E-2</v>
      </c>
    </row>
    <row r="205" spans="1:6" ht="21.5">
      <c r="A205" s="8" t="s">
        <v>1071</v>
      </c>
      <c r="B205" s="8" t="s">
        <v>1175</v>
      </c>
      <c r="C205" s="8" t="s">
        <v>1269</v>
      </c>
      <c r="D205" s="8" t="s">
        <v>1073</v>
      </c>
      <c r="E205" s="8" t="str">
        <f t="shared" si="11"/>
        <v>Sierra Pacific Power Co.: COM-Nevada North</v>
      </c>
      <c r="F205" s="9">
        <v>0.22472989055082601</v>
      </c>
    </row>
    <row r="206" spans="1:6" ht="21.5">
      <c r="A206" s="8" t="s">
        <v>979</v>
      </c>
      <c r="B206" s="8" t="s">
        <v>1175</v>
      </c>
      <c r="C206" s="8" t="s">
        <v>1232</v>
      </c>
      <c r="D206" s="8" t="s">
        <v>981</v>
      </c>
      <c r="E206" s="8" t="str">
        <f t="shared" si="11"/>
        <v>SourceGas Distribution LLC: COM-Colorado Eastern</v>
      </c>
      <c r="F206" s="9">
        <v>8.1042783884411898E-2</v>
      </c>
    </row>
    <row r="207" spans="1:6" ht="21.5">
      <c r="A207" s="8" t="s">
        <v>1068</v>
      </c>
      <c r="B207" s="8" t="s">
        <v>1175</v>
      </c>
      <c r="C207" s="8" t="s">
        <v>1232</v>
      </c>
      <c r="D207" s="8" t="s">
        <v>1070</v>
      </c>
      <c r="E207" s="8" t="str">
        <f t="shared" si="11"/>
        <v>SourceGas Distribution LLC: COM-Nebraska</v>
      </c>
      <c r="F207" s="9">
        <v>0.22674686580304401</v>
      </c>
    </row>
    <row r="208" spans="1:6" ht="21.5">
      <c r="A208" s="8" t="s">
        <v>1171</v>
      </c>
      <c r="B208" s="8" t="s">
        <v>1175</v>
      </c>
      <c r="C208" s="8" t="s">
        <v>1232</v>
      </c>
      <c r="D208" s="8" t="s">
        <v>1173</v>
      </c>
      <c r="E208" s="8" t="str">
        <f t="shared" si="11"/>
        <v>SourceGas Distribution LLC: COM-Wyoming</v>
      </c>
      <c r="F208" s="9">
        <v>0.51121968852218203</v>
      </c>
    </row>
    <row r="209" spans="1:6" ht="21.5">
      <c r="A209" s="8" t="s">
        <v>1124</v>
      </c>
      <c r="B209" s="8" t="s">
        <v>1175</v>
      </c>
      <c r="C209" s="8" t="s">
        <v>1368</v>
      </c>
      <c r="D209" s="8" t="s">
        <v>1126</v>
      </c>
      <c r="E209" s="8" t="str">
        <f t="shared" si="11"/>
        <v>South Carolina Electric &amp; Gas Co.: COM-South Carolina</v>
      </c>
      <c r="F209" s="9">
        <v>0.58796385146043495</v>
      </c>
    </row>
    <row r="210" spans="1:6" ht="21.5">
      <c r="A210" s="8" t="s">
        <v>1124</v>
      </c>
      <c r="B210" s="8" t="s">
        <v>1175</v>
      </c>
      <c r="C210" s="8" t="s">
        <v>1369</v>
      </c>
      <c r="D210" s="8" t="s">
        <v>1126</v>
      </c>
      <c r="E210" s="8" t="str">
        <f t="shared" si="11"/>
        <v>South Carolina: Other LDC Gas Sales: COM-South Carolina</v>
      </c>
      <c r="F210" s="9">
        <v>0.14886883214250901</v>
      </c>
    </row>
    <row r="211" spans="1:6" ht="21.5">
      <c r="A211" s="8" t="s">
        <v>1127</v>
      </c>
      <c r="B211" s="8" t="s">
        <v>1175</v>
      </c>
      <c r="C211" s="8" t="s">
        <v>1211</v>
      </c>
      <c r="D211" s="8" t="s">
        <v>1129</v>
      </c>
      <c r="E211" s="8" t="str">
        <f t="shared" si="11"/>
        <v>South Dakota: Other LDC Gas Sales: COM-South Dakota</v>
      </c>
      <c r="F211" s="9">
        <v>5.1172315249783301E-2</v>
      </c>
    </row>
    <row r="212" spans="1:6" ht="21.5">
      <c r="A212" s="8" t="s">
        <v>1079</v>
      </c>
      <c r="B212" s="8" t="s">
        <v>1175</v>
      </c>
      <c r="C212" s="8" t="s">
        <v>1295</v>
      </c>
      <c r="D212" s="8" t="s">
        <v>1081</v>
      </c>
      <c r="E212" s="8" t="str">
        <f t="shared" si="11"/>
        <v>South Jersey Gas Co.: COM-New Jersey</v>
      </c>
      <c r="F212" s="9">
        <v>8.3487278608408294E-2</v>
      </c>
    </row>
    <row r="213" spans="1:6" ht="21.5">
      <c r="A213" s="8" t="s">
        <v>962</v>
      </c>
      <c r="B213" s="8" t="s">
        <v>1175</v>
      </c>
      <c r="C213" s="8" t="s">
        <v>1350</v>
      </c>
      <c r="D213" s="8" t="s">
        <v>964</v>
      </c>
      <c r="E213" s="8" t="str">
        <f t="shared" si="11"/>
        <v>Southeast Alabama Gas District: COM-Alabama</v>
      </c>
      <c r="F213" s="9">
        <v>1.29951992343762E-2</v>
      </c>
    </row>
    <row r="214" spans="1:6" ht="21.5">
      <c r="A214" s="8" t="s">
        <v>974</v>
      </c>
      <c r="B214" s="8" t="s">
        <v>1175</v>
      </c>
      <c r="C214" s="8" t="s">
        <v>1313</v>
      </c>
      <c r="D214" s="8" t="s">
        <v>978</v>
      </c>
      <c r="E214" s="8" t="str">
        <f t="shared" si="11"/>
        <v>Southern California Gas Company: COM-California Southern</v>
      </c>
      <c r="F214" s="9">
        <v>0.41644374034310039</v>
      </c>
    </row>
    <row r="215" spans="1:6" ht="21.5">
      <c r="A215" s="8" t="s">
        <v>984</v>
      </c>
      <c r="B215" s="8" t="s">
        <v>1175</v>
      </c>
      <c r="C215" s="8" t="s">
        <v>1260</v>
      </c>
      <c r="D215" s="8" t="s">
        <v>986</v>
      </c>
      <c r="E215" s="8" t="str">
        <f t="shared" si="11"/>
        <v>Southern Connecticut Gas Co.: COM-Connecticut</v>
      </c>
      <c r="F215" s="9">
        <v>0.30706240133623303</v>
      </c>
    </row>
    <row r="216" spans="1:6" ht="21.5">
      <c r="A216" s="8" t="s">
        <v>965</v>
      </c>
      <c r="B216" s="8" t="s">
        <v>1175</v>
      </c>
      <c r="C216" s="8" t="s">
        <v>1184</v>
      </c>
      <c r="D216" s="8" t="s">
        <v>967</v>
      </c>
      <c r="E216" s="8" t="str">
        <f t="shared" si="11"/>
        <v>Southwest Gas Corp., Arizona Div.: COM-Arizona</v>
      </c>
      <c r="F216" s="9">
        <v>0.78520000000000001</v>
      </c>
    </row>
    <row r="217" spans="1:6" ht="21.5">
      <c r="A217" s="8" t="s">
        <v>974</v>
      </c>
      <c r="B217" s="8" t="s">
        <v>1175</v>
      </c>
      <c r="C217" s="8" t="s">
        <v>1314</v>
      </c>
      <c r="D217" s="8" t="s">
        <v>978</v>
      </c>
      <c r="E217" s="8" t="str">
        <f t="shared" si="11"/>
        <v>Southwest Gas Corp., California Div.: COM-California Southern</v>
      </c>
      <c r="F217" s="9">
        <v>1.4127511027063784E-2</v>
      </c>
    </row>
    <row r="218" spans="1:6" ht="21.5">
      <c r="A218" s="8" t="s">
        <v>1071</v>
      </c>
      <c r="B218" s="8" t="s">
        <v>1175</v>
      </c>
      <c r="C218" s="8" t="s">
        <v>1270</v>
      </c>
      <c r="D218" s="8" t="s">
        <v>1073</v>
      </c>
      <c r="E218" s="8" t="str">
        <f t="shared" si="11"/>
        <v>Southwest Gas Corp., Nevada Div.: COM-Nevada North</v>
      </c>
      <c r="F218" s="9">
        <v>5.9997686788276001E-2</v>
      </c>
    </row>
    <row r="219" spans="1:6" ht="21.5">
      <c r="A219" s="8" t="s">
        <v>1071</v>
      </c>
      <c r="B219" s="8" t="s">
        <v>1175</v>
      </c>
      <c r="C219" s="8" t="s">
        <v>1270</v>
      </c>
      <c r="D219" s="8" t="s">
        <v>1075</v>
      </c>
      <c r="E219" s="8" t="str">
        <f t="shared" si="11"/>
        <v>Southwest Gas Corp., Nevada Div.: COM-Nevada South</v>
      </c>
      <c r="F219" s="9">
        <v>0.71527242266089797</v>
      </c>
    </row>
    <row r="220" spans="1:6" ht="21.5">
      <c r="A220" s="8" t="s">
        <v>1060</v>
      </c>
      <c r="B220" s="8" t="s">
        <v>1175</v>
      </c>
      <c r="C220" s="8" t="s">
        <v>1339</v>
      </c>
      <c r="D220" s="8" t="s">
        <v>1062</v>
      </c>
      <c r="E220" s="8" t="str">
        <f t="shared" si="11"/>
        <v>Springfield City Utilities: COM-Missouri Western</v>
      </c>
      <c r="F220" s="9">
        <v>6.2522180662084703E-2</v>
      </c>
    </row>
    <row r="221" spans="1:6" ht="21.5">
      <c r="A221" s="8" t="s">
        <v>1130</v>
      </c>
      <c r="B221" s="8" t="s">
        <v>1175</v>
      </c>
      <c r="C221" s="8" t="s">
        <v>1363</v>
      </c>
      <c r="D221" s="8" t="s">
        <v>1132</v>
      </c>
      <c r="E221" s="8" t="str">
        <f t="shared" si="11"/>
        <v>Tennessee: Other LDC Gas Sales: COM-Tennessee</v>
      </c>
      <c r="F221" s="9">
        <v>0.21299004792790499</v>
      </c>
    </row>
    <row r="222" spans="1:6" ht="21.5">
      <c r="A222" s="8" t="s">
        <v>1133</v>
      </c>
      <c r="B222" s="8" t="s">
        <v>1175</v>
      </c>
      <c r="C222" s="8" t="s">
        <v>1392</v>
      </c>
      <c r="D222" s="8" t="s">
        <v>1135</v>
      </c>
      <c r="E222" s="8" t="str">
        <f t="shared" si="11"/>
        <v>Texas East (SERC): COM Gas Mkt-Texas East (SERC)</v>
      </c>
      <c r="F222" s="9">
        <v>3.2300000000000002E-2</v>
      </c>
    </row>
    <row r="223" spans="1:6" ht="21.5">
      <c r="A223" s="8" t="s">
        <v>1133</v>
      </c>
      <c r="B223" s="8" t="s">
        <v>1175</v>
      </c>
      <c r="C223" s="8" t="s">
        <v>1196</v>
      </c>
      <c r="D223" s="8" t="s">
        <v>1141</v>
      </c>
      <c r="E223" s="8" t="str">
        <f t="shared" si="11"/>
        <v>Texas North (ERCOT): COM Gas Mkt-Texas North (ERCOT)</v>
      </c>
      <c r="F223" s="9">
        <v>0.2321</v>
      </c>
    </row>
    <row r="224" spans="1:6" ht="21.5">
      <c r="A224" s="8" t="s">
        <v>1133</v>
      </c>
      <c r="B224" s="8" t="s">
        <v>1175</v>
      </c>
      <c r="C224" s="8" t="s">
        <v>1342</v>
      </c>
      <c r="D224" s="8" t="s">
        <v>1143</v>
      </c>
      <c r="E224" s="8" t="str">
        <f t="shared" si="11"/>
        <v>Texas Panhandle (SPP): COM Gas Mkt-Texas Panhandle (SPP)</v>
      </c>
      <c r="F224" s="9">
        <v>6.6000000000000003E-2</v>
      </c>
    </row>
    <row r="225" spans="1:6" ht="21.5">
      <c r="A225" s="8" t="s">
        <v>1133</v>
      </c>
      <c r="B225" s="8" t="s">
        <v>1175</v>
      </c>
      <c r="C225" s="8" t="s">
        <v>1197</v>
      </c>
      <c r="D225" s="8" t="s">
        <v>1145</v>
      </c>
      <c r="E225" s="8" t="str">
        <f t="shared" si="11"/>
        <v>Texas South (ERCOT): COM Gas Mkt-Texas South (ERCOT)</v>
      </c>
      <c r="F225" s="9">
        <v>0.33260000000000001</v>
      </c>
    </row>
    <row r="226" spans="1:6" ht="21.5">
      <c r="A226" s="8" t="s">
        <v>1133</v>
      </c>
      <c r="B226" s="8" t="s">
        <v>1175</v>
      </c>
      <c r="C226" s="8" t="s">
        <v>1198</v>
      </c>
      <c r="D226" s="8" t="s">
        <v>1147</v>
      </c>
      <c r="E226" s="8" t="str">
        <f t="shared" si="11"/>
        <v>Texas West (ERCOT): COM Gas Mkt-Texas West (ERCOT)</v>
      </c>
      <c r="F226" s="9">
        <v>4.2000000000000003E-2</v>
      </c>
    </row>
    <row r="227" spans="1:6" ht="21.5">
      <c r="A227" s="8" t="s">
        <v>1133</v>
      </c>
      <c r="B227" s="8" t="s">
        <v>1175</v>
      </c>
      <c r="C227" s="8" t="s">
        <v>1377</v>
      </c>
      <c r="D227" s="8" t="s">
        <v>1148</v>
      </c>
      <c r="E227" s="8" t="str">
        <f t="shared" si="11"/>
        <v>Texas West (WECC): COM Gas Mkt-Texas West (WECC)</v>
      </c>
      <c r="F227" s="9">
        <v>1.6199999999999999E-2</v>
      </c>
    </row>
    <row r="228" spans="1:6" ht="21.5">
      <c r="A228" s="8" t="s">
        <v>1133</v>
      </c>
      <c r="B228" s="8" t="s">
        <v>1175</v>
      </c>
      <c r="C228" s="8" t="s">
        <v>1346</v>
      </c>
      <c r="D228" s="8" t="s">
        <v>1137</v>
      </c>
      <c r="E228" s="8" t="str">
        <f t="shared" si="11"/>
        <v>Texas, East (SPP), Other LDCs: COM-Texas East (SPP)</v>
      </c>
      <c r="F228" s="9">
        <v>2.2700000000000005E-2</v>
      </c>
    </row>
    <row r="229" spans="1:6" ht="21.5">
      <c r="A229" s="8" t="s">
        <v>1114</v>
      </c>
      <c r="B229" s="8" t="s">
        <v>1175</v>
      </c>
      <c r="C229" s="8" t="s">
        <v>1304</v>
      </c>
      <c r="D229" s="8" t="s">
        <v>1120</v>
      </c>
      <c r="E229" s="8" t="str">
        <f t="shared" si="11"/>
        <v>UGI Penn Natural Gas: COM-Pennsylvania Western</v>
      </c>
      <c r="F229" s="9">
        <v>4.7737159794486506E-2</v>
      </c>
    </row>
    <row r="230" spans="1:6" ht="21.5">
      <c r="A230" s="8" t="s">
        <v>1114</v>
      </c>
      <c r="B230" s="8" t="s">
        <v>1175</v>
      </c>
      <c r="C230" s="8" t="s">
        <v>1305</v>
      </c>
      <c r="D230" s="8" t="s">
        <v>1120</v>
      </c>
      <c r="E230" s="8" t="str">
        <f t="shared" si="11"/>
        <v>UGI Utilities, Inc.: COM-Pennsylvania Western</v>
      </c>
      <c r="F230" s="9">
        <v>9.6150775946723985E-2</v>
      </c>
    </row>
    <row r="231" spans="1:6" ht="21.5">
      <c r="A231" s="8" t="s">
        <v>998</v>
      </c>
      <c r="B231" s="8" t="s">
        <v>1175</v>
      </c>
      <c r="C231" s="8" t="s">
        <v>1340</v>
      </c>
      <c r="D231" s="8" t="s">
        <v>1000</v>
      </c>
      <c r="E231" s="8" t="str">
        <f t="shared" si="11"/>
        <v>United Cities Gas Co. Div Atmos Energy: COM-Georgia</v>
      </c>
      <c r="F231" s="9">
        <v>3.3055472695918603E-2</v>
      </c>
    </row>
    <row r="232" spans="1:6" ht="21.5">
      <c r="A232" s="8" t="s">
        <v>1060</v>
      </c>
      <c r="B232" s="8" t="s">
        <v>1175</v>
      </c>
      <c r="C232" s="8" t="s">
        <v>1340</v>
      </c>
      <c r="D232" s="8" t="s">
        <v>1062</v>
      </c>
      <c r="E232" s="8" t="str">
        <f t="shared" si="11"/>
        <v>United Cities Gas Co. Div Atmos Energy: COM-Missouri Western</v>
      </c>
      <c r="F232" s="9">
        <v>3.27992767060434E-2</v>
      </c>
    </row>
    <row r="233" spans="1:6" ht="21.5">
      <c r="A233" s="8" t="s">
        <v>1130</v>
      </c>
      <c r="B233" s="8" t="s">
        <v>1175</v>
      </c>
      <c r="C233" s="8" t="s">
        <v>1340</v>
      </c>
      <c r="D233" s="8" t="s">
        <v>1132</v>
      </c>
      <c r="E233" s="8" t="str">
        <f t="shared" si="11"/>
        <v>United Cities Gas Co. Div Atmos Energy: COM-Tennessee</v>
      </c>
      <c r="F233" s="9">
        <v>9.2424341557883594E-2</v>
      </c>
    </row>
    <row r="234" spans="1:6" ht="21.5">
      <c r="A234" s="8" t="s">
        <v>1155</v>
      </c>
      <c r="B234" s="8" t="s">
        <v>1175</v>
      </c>
      <c r="C234" s="8" t="s">
        <v>1340</v>
      </c>
      <c r="D234" s="8" t="s">
        <v>1157</v>
      </c>
      <c r="E234" s="8" t="str">
        <f t="shared" si="11"/>
        <v>United Cities Gas Co. Div Atmos Energy: COM-Virginia</v>
      </c>
      <c r="F234" s="9">
        <v>3.2919184968129102E-2</v>
      </c>
    </row>
    <row r="235" spans="1:6">
      <c r="A235" s="8" t="s">
        <v>1030</v>
      </c>
      <c r="B235" s="8" t="s">
        <v>1175</v>
      </c>
      <c r="C235" s="8" t="s">
        <v>1253</v>
      </c>
      <c r="D235" s="8" t="s">
        <v>1032</v>
      </c>
      <c r="E235" s="8" t="str">
        <f t="shared" si="11"/>
        <v>UNITIL: COM-Maine</v>
      </c>
      <c r="F235" s="9">
        <v>0.77893038055605601</v>
      </c>
    </row>
    <row r="236" spans="1:6">
      <c r="A236" s="8" t="s">
        <v>1011</v>
      </c>
      <c r="B236" s="8" t="s">
        <v>1175</v>
      </c>
      <c r="C236" s="8" t="s">
        <v>1204</v>
      </c>
      <c r="D236" s="8" t="s">
        <v>1013</v>
      </c>
      <c r="E236" s="8" t="str">
        <f t="shared" si="11"/>
        <v>Vectren Corp. S IN: COM-Indiana</v>
      </c>
      <c r="F236" s="9">
        <v>6.7321267088893799E-2</v>
      </c>
    </row>
    <row r="237" spans="1:6">
      <c r="A237" s="8" t="s">
        <v>1011</v>
      </c>
      <c r="B237" s="8" t="s">
        <v>1175</v>
      </c>
      <c r="C237" s="8" t="s">
        <v>1202</v>
      </c>
      <c r="D237" s="8" t="s">
        <v>1013</v>
      </c>
      <c r="E237" s="8" t="str">
        <f t="shared" si="11"/>
        <v>Vectren Corp.IN Gas: COM-Indiana</v>
      </c>
      <c r="F237" s="9">
        <v>0.23680853622780601</v>
      </c>
    </row>
    <row r="238" spans="1:6" ht="21.5">
      <c r="A238" s="8" t="s">
        <v>1102</v>
      </c>
      <c r="B238" s="8" t="s">
        <v>1175</v>
      </c>
      <c r="C238" s="8" t="s">
        <v>1319</v>
      </c>
      <c r="D238" s="8" t="s">
        <v>1104</v>
      </c>
      <c r="E238" s="8" t="str">
        <f t="shared" si="11"/>
        <v>Vectren Energy Delivery Of Ohio: COM-Ohio</v>
      </c>
      <c r="F238" s="9">
        <v>6.2143960173957999E-2</v>
      </c>
    </row>
    <row r="239" spans="1:6" ht="21.5">
      <c r="A239" s="8" t="s">
        <v>1152</v>
      </c>
      <c r="B239" s="8" t="s">
        <v>1175</v>
      </c>
      <c r="C239" s="8" t="s">
        <v>1258</v>
      </c>
      <c r="D239" s="8" t="s">
        <v>1154</v>
      </c>
      <c r="E239" s="8" t="str">
        <f t="shared" si="11"/>
        <v>Vermont Gas Systems, Inc.: COM-Vermont</v>
      </c>
      <c r="F239" s="9">
        <v>1</v>
      </c>
    </row>
    <row r="240" spans="1:6" ht="21.5">
      <c r="A240" s="8" t="s">
        <v>1155</v>
      </c>
      <c r="B240" s="8" t="s">
        <v>1175</v>
      </c>
      <c r="C240" s="8" t="s">
        <v>1374</v>
      </c>
      <c r="D240" s="8" t="s">
        <v>1157</v>
      </c>
      <c r="E240" s="8" t="str">
        <f t="shared" si="11"/>
        <v>Virginia Natural Gas, Inc.: COM-Virginia</v>
      </c>
      <c r="F240" s="9">
        <v>0.241077381504926</v>
      </c>
    </row>
    <row r="241" spans="1:6" ht="21.5">
      <c r="A241" s="8" t="s">
        <v>1155</v>
      </c>
      <c r="B241" s="8" t="s">
        <v>1175</v>
      </c>
      <c r="C241" s="8" t="s">
        <v>1375</v>
      </c>
      <c r="D241" s="8" t="s">
        <v>1157</v>
      </c>
      <c r="E241" s="8" t="str">
        <f t="shared" si="11"/>
        <v>Virginia: Other LDC Gas Sales: COM-Virginia</v>
      </c>
      <c r="F241" s="9">
        <v>1.5614249579469599E-2</v>
      </c>
    </row>
    <row r="242" spans="1:6" ht="21.5">
      <c r="A242" s="8" t="s">
        <v>987</v>
      </c>
      <c r="B242" s="8" t="s">
        <v>1175</v>
      </c>
      <c r="C242" s="8" t="s">
        <v>1299</v>
      </c>
      <c r="D242" s="8" t="s">
        <v>989</v>
      </c>
      <c r="E242" s="8" t="str">
        <f t="shared" si="11"/>
        <v>Washington Gas Light Co.: COM-District of Columbia</v>
      </c>
      <c r="F242" s="9">
        <v>1</v>
      </c>
    </row>
    <row r="243" spans="1:6" ht="21.5">
      <c r="A243" s="8" t="s">
        <v>1033</v>
      </c>
      <c r="B243" s="8" t="s">
        <v>1175</v>
      </c>
      <c r="C243" s="8" t="s">
        <v>1299</v>
      </c>
      <c r="D243" s="8" t="s">
        <v>1035</v>
      </c>
      <c r="E243" s="8" t="str">
        <f t="shared" si="11"/>
        <v>Washington Gas Light Co.: COM-Maryland Eastern</v>
      </c>
      <c r="F243" s="9">
        <v>0.40736856623657303</v>
      </c>
    </row>
    <row r="244" spans="1:6" ht="21.5">
      <c r="A244" s="8" t="s">
        <v>1155</v>
      </c>
      <c r="B244" s="8" t="s">
        <v>1175</v>
      </c>
      <c r="C244" s="8" t="s">
        <v>1299</v>
      </c>
      <c r="D244" s="8" t="s">
        <v>1157</v>
      </c>
      <c r="E244" s="8" t="str">
        <f t="shared" si="11"/>
        <v>Washington Gas Light Co.: COM-Virginia</v>
      </c>
      <c r="F244" s="9">
        <v>0.36094721066190899</v>
      </c>
    </row>
    <row r="245" spans="1:6" ht="31.5">
      <c r="A245" s="8" t="s">
        <v>1158</v>
      </c>
      <c r="B245" s="8" t="s">
        <v>1175</v>
      </c>
      <c r="C245" s="8" t="s">
        <v>1288</v>
      </c>
      <c r="D245" s="8" t="s">
        <v>1162</v>
      </c>
      <c r="E245" s="8" t="str">
        <f t="shared" si="11"/>
        <v>Washington, Western: Other LDC Gas Sales: COM-Washington Western</v>
      </c>
      <c r="F245" s="9">
        <v>1.3798619999999999E-2</v>
      </c>
    </row>
    <row r="246" spans="1:6" ht="21.5">
      <c r="A246" s="8" t="s">
        <v>1163</v>
      </c>
      <c r="B246" s="8" t="s">
        <v>1175</v>
      </c>
      <c r="C246" s="8" t="s">
        <v>1324</v>
      </c>
      <c r="D246" s="8" t="s">
        <v>1165</v>
      </c>
      <c r="E246" s="8" t="str">
        <f t="shared" si="11"/>
        <v>West Virginia: Other LDC Gas Sales: COM-West Virginia</v>
      </c>
      <c r="F246" s="9">
        <v>0.12325833091713601</v>
      </c>
    </row>
    <row r="247" spans="1:6" ht="21.5">
      <c r="A247" s="8" t="s">
        <v>1057</v>
      </c>
      <c r="B247" s="8" t="s">
        <v>1175</v>
      </c>
      <c r="C247" s="8" t="s">
        <v>1354</v>
      </c>
      <c r="D247" s="8" t="s">
        <v>1059</v>
      </c>
      <c r="E247" s="8" t="str">
        <f t="shared" si="11"/>
        <v>Willmut Gas &amp; Oil Co.: COM-Mississippi</v>
      </c>
      <c r="F247" s="9">
        <v>0.105964717380488</v>
      </c>
    </row>
    <row r="248" spans="1:6" ht="21.5">
      <c r="A248" s="8" t="s">
        <v>1166</v>
      </c>
      <c r="B248" s="8" t="s">
        <v>1175</v>
      </c>
      <c r="C248" s="8" t="s">
        <v>1384</v>
      </c>
      <c r="D248" s="8" t="s">
        <v>1168</v>
      </c>
      <c r="E248" s="8" t="str">
        <f t="shared" si="11"/>
        <v>Wisconsin Gas Co.: COM-Wisconsin Eastern (RFC)</v>
      </c>
      <c r="F248" s="9">
        <v>0.26505626114054598</v>
      </c>
    </row>
    <row r="249" spans="1:6" ht="21.5">
      <c r="A249" s="8" t="s">
        <v>1166</v>
      </c>
      <c r="B249" s="8" t="s">
        <v>1175</v>
      </c>
      <c r="C249" s="8" t="s">
        <v>1385</v>
      </c>
      <c r="D249" s="8" t="s">
        <v>1168</v>
      </c>
      <c r="E249" s="8" t="str">
        <f t="shared" si="11"/>
        <v>Wisconsin Natural Gas Co.: COM-Wisconsin Eastern (RFC)</v>
      </c>
      <c r="F249" s="9">
        <v>0.16416269570283401</v>
      </c>
    </row>
    <row r="250" spans="1:6" ht="21.5">
      <c r="A250" s="8" t="s">
        <v>1166</v>
      </c>
      <c r="B250" s="8" t="s">
        <v>1175</v>
      </c>
      <c r="C250" s="8" t="s">
        <v>1386</v>
      </c>
      <c r="D250" s="8" t="s">
        <v>1168</v>
      </c>
      <c r="E250" s="8" t="str">
        <f t="shared" si="11"/>
        <v>Wisconsin Power &amp; Light Co.: COM-Wisconsin Eastern (RFC)</v>
      </c>
      <c r="F250" s="9">
        <v>9.6109182930381398E-2</v>
      </c>
    </row>
    <row r="251" spans="1:6" ht="31.5">
      <c r="A251" s="8" t="s">
        <v>1166</v>
      </c>
      <c r="B251" s="8" t="s">
        <v>1175</v>
      </c>
      <c r="C251" s="8" t="s">
        <v>1387</v>
      </c>
      <c r="D251" s="8" t="s">
        <v>1168</v>
      </c>
      <c r="E251" s="8" t="str">
        <f t="shared" si="11"/>
        <v>Wisconsin Public Service Corporation: COM-Wisconsin Eastern (RFC)</v>
      </c>
      <c r="F251" s="9">
        <v>0.242021509719796</v>
      </c>
    </row>
    <row r="252" spans="1:6" ht="31.5">
      <c r="A252" s="8" t="s">
        <v>1166</v>
      </c>
      <c r="B252" s="8" t="s">
        <v>1175</v>
      </c>
      <c r="C252" s="8" t="s">
        <v>1388</v>
      </c>
      <c r="D252" s="8" t="s">
        <v>1168</v>
      </c>
      <c r="E252" s="8" t="str">
        <f t="shared" si="11"/>
        <v>Wisconsin, Eastern: Other LDC Gas Sales: COM-Wisconsin Eastern (RFC)</v>
      </c>
      <c r="F252" s="9">
        <v>3.64343332251058E-3</v>
      </c>
    </row>
    <row r="253" spans="1:6" ht="31.5">
      <c r="A253" s="8" t="s">
        <v>1166</v>
      </c>
      <c r="B253" s="8" t="s">
        <v>1175</v>
      </c>
      <c r="C253" s="8" t="s">
        <v>1228</v>
      </c>
      <c r="D253" s="8" t="s">
        <v>1170</v>
      </c>
      <c r="E253" s="8" t="str">
        <f t="shared" si="11"/>
        <v>Wisconsin, Western: Other LDC Gas Sales: COM-Wisconsin Western (MRO)</v>
      </c>
      <c r="F253" s="9">
        <v>1.4539063051530601E-2</v>
      </c>
    </row>
    <row r="254" spans="1:6" ht="21.5">
      <c r="A254" s="8" t="s">
        <v>1171</v>
      </c>
      <c r="B254" s="8" t="s">
        <v>1175</v>
      </c>
      <c r="C254" s="8" t="s">
        <v>1391</v>
      </c>
      <c r="D254" s="8" t="s">
        <v>1173</v>
      </c>
      <c r="E254" s="8" t="str">
        <f t="shared" si="11"/>
        <v>Wyoming: Other LDC Gas Sales: COM-Wyoming</v>
      </c>
      <c r="F254" s="9">
        <v>4.2001769100115598E-2</v>
      </c>
    </row>
    <row r="255" spans="1:6" ht="21.5">
      <c r="A255" s="8" t="s">
        <v>984</v>
      </c>
      <c r="B255" s="8" t="s">
        <v>1175</v>
      </c>
      <c r="C255" s="8" t="s">
        <v>1261</v>
      </c>
      <c r="D255" s="8" t="s">
        <v>986</v>
      </c>
      <c r="E255" s="8" t="str">
        <f t="shared" si="11"/>
        <v>Yankee Gas Services Co.: COM-Connecticut</v>
      </c>
      <c r="F255" s="9">
        <v>0.40501986425911002</v>
      </c>
    </row>
    <row r="256" spans="1:6" ht="21.5">
      <c r="A256" s="8" t="s">
        <v>1082</v>
      </c>
      <c r="B256" s="8" t="s">
        <v>1175</v>
      </c>
      <c r="C256" s="8" t="s">
        <v>1186</v>
      </c>
      <c r="D256" s="8" t="s">
        <v>1084</v>
      </c>
      <c r="E256" s="8" t="str">
        <f t="shared" si="11"/>
        <v>Zia Natural Gas Co.: COM-New Mexico</v>
      </c>
      <c r="F256" s="9">
        <v>2.98283543567581E-2</v>
      </c>
    </row>
    <row r="257" spans="1:6" ht="21.5">
      <c r="A257" s="16" t="s">
        <v>958</v>
      </c>
      <c r="B257" s="16" t="s">
        <v>1558</v>
      </c>
      <c r="C257" s="16" t="s">
        <v>1621</v>
      </c>
      <c r="D257" s="16" t="s">
        <v>960</v>
      </c>
      <c r="E257" s="8" t="str">
        <f t="shared" si="11"/>
        <v>Alberta (Southern): Ind Gas Mkt-Alberta (South)</v>
      </c>
      <c r="F257" s="17">
        <v>0.55000000000000004</v>
      </c>
    </row>
    <row r="258" spans="1:6" ht="21.5">
      <c r="A258" s="16" t="s">
        <v>958</v>
      </c>
      <c r="B258" s="16" t="s">
        <v>1558</v>
      </c>
      <c r="C258" s="16" t="s">
        <v>1770</v>
      </c>
      <c r="D258" s="16" t="s">
        <v>1487</v>
      </c>
      <c r="E258" s="8" t="str">
        <f t="shared" si="11"/>
        <v>Alberta (Northern): Ind Gas Mkt-Alberta (North)</v>
      </c>
      <c r="F258" s="17">
        <v>0.45</v>
      </c>
    </row>
    <row r="259" spans="1:6" ht="21.5">
      <c r="A259" s="16" t="s">
        <v>1411</v>
      </c>
      <c r="B259" s="16" t="s">
        <v>1558</v>
      </c>
      <c r="C259" s="16" t="s">
        <v>1557</v>
      </c>
      <c r="D259" s="16" t="s">
        <v>1410</v>
      </c>
      <c r="E259" s="8" t="str">
        <f t="shared" ref="E259:E322" si="12">CONCATENATE(C259,"-",D259)</f>
        <v>Alaska, Southern: Ind Gas Mkt-Alaska</v>
      </c>
      <c r="F259" s="17">
        <v>1</v>
      </c>
    </row>
    <row r="260" spans="1:6">
      <c r="A260" s="16" t="s">
        <v>962</v>
      </c>
      <c r="B260" s="16" t="s">
        <v>1558</v>
      </c>
      <c r="C260" s="16" t="s">
        <v>1603</v>
      </c>
      <c r="D260" s="16" t="s">
        <v>964</v>
      </c>
      <c r="E260" s="8" t="str">
        <f t="shared" si="12"/>
        <v>Alabama: Ind Gas Mkt-Alabama</v>
      </c>
      <c r="F260" s="17">
        <v>1</v>
      </c>
    </row>
    <row r="261" spans="1:6">
      <c r="A261" s="16" t="s">
        <v>968</v>
      </c>
      <c r="B261" s="16" t="s">
        <v>1558</v>
      </c>
      <c r="C261" s="16" t="s">
        <v>1612</v>
      </c>
      <c r="D261" s="16" t="s">
        <v>970</v>
      </c>
      <c r="E261" s="8" t="str">
        <f t="shared" si="12"/>
        <v>Arkansas: Ind Gas Mkt-Arkansas</v>
      </c>
      <c r="F261" s="17">
        <v>1</v>
      </c>
    </row>
    <row r="262" spans="1:6">
      <c r="A262" s="16" t="s">
        <v>965</v>
      </c>
      <c r="B262" s="16" t="s">
        <v>1558</v>
      </c>
      <c r="C262" s="16" t="s">
        <v>1622</v>
      </c>
      <c r="D262" s="16" t="s">
        <v>967</v>
      </c>
      <c r="E262" s="8" t="str">
        <f t="shared" si="12"/>
        <v>Arizona: Ind Gas Mkt-Arizona</v>
      </c>
      <c r="F262" s="17">
        <v>1</v>
      </c>
    </row>
    <row r="263" spans="1:6" ht="21.5">
      <c r="A263" s="16" t="s">
        <v>971</v>
      </c>
      <c r="B263" s="16" t="s">
        <v>1558</v>
      </c>
      <c r="C263" s="16" t="s">
        <v>1623</v>
      </c>
      <c r="D263" s="16" t="s">
        <v>973</v>
      </c>
      <c r="E263" s="8" t="str">
        <f t="shared" si="12"/>
        <v>British Columbia (SW): Ind Gas Mkt-British Columbia (Southwest)</v>
      </c>
      <c r="F263" s="17">
        <v>0.42220000000000002</v>
      </c>
    </row>
    <row r="264" spans="1:6" ht="21.5">
      <c r="A264" s="16" t="s">
        <v>971</v>
      </c>
      <c r="B264" s="16" t="s">
        <v>1558</v>
      </c>
      <c r="C264" s="16" t="s">
        <v>1640</v>
      </c>
      <c r="D264" s="16" t="s">
        <v>1426</v>
      </c>
      <c r="E264" s="8" t="str">
        <f t="shared" si="12"/>
        <v>British Columbia (Central): Ind Gas Mkt-British Columbia (Central)</v>
      </c>
      <c r="F264" s="17">
        <v>0.12970000000000001</v>
      </c>
    </row>
    <row r="265" spans="1:6" ht="21.5">
      <c r="A265" s="16" t="s">
        <v>971</v>
      </c>
      <c r="B265" s="16" t="s">
        <v>1558</v>
      </c>
      <c r="C265" s="16" t="s">
        <v>1648</v>
      </c>
      <c r="D265" s="16" t="s">
        <v>1431</v>
      </c>
      <c r="E265" s="8" t="str">
        <f t="shared" si="12"/>
        <v>British Columbia (NW): Ind Gas Mkt-British Columbia (Northwest)</v>
      </c>
      <c r="F265" s="17">
        <v>0.31609999999999999</v>
      </c>
    </row>
    <row r="266" spans="1:6" ht="21.5">
      <c r="A266" s="16" t="s">
        <v>971</v>
      </c>
      <c r="B266" s="16" t="s">
        <v>1558</v>
      </c>
      <c r="C266" s="16" t="s">
        <v>1649</v>
      </c>
      <c r="D266" s="16" t="s">
        <v>1531</v>
      </c>
      <c r="E266" s="8" t="str">
        <f t="shared" si="12"/>
        <v>British Columbia (North): Ind Gas Mkt-British Columbia (North)</v>
      </c>
      <c r="F266" s="17">
        <v>0.13200000000000001</v>
      </c>
    </row>
    <row r="267" spans="1:6" ht="21.5">
      <c r="A267" s="16" t="s">
        <v>974</v>
      </c>
      <c r="B267" s="16" t="s">
        <v>1558</v>
      </c>
      <c r="C267" s="16" t="s">
        <v>1629</v>
      </c>
      <c r="D267" s="16" t="s">
        <v>976</v>
      </c>
      <c r="E267" s="8" t="str">
        <f t="shared" si="12"/>
        <v>California, Northern: Ind Gas Mkt-California Northern</v>
      </c>
      <c r="F267" s="17">
        <v>0.36859999999999998</v>
      </c>
    </row>
    <row r="268" spans="1:6" ht="21.5">
      <c r="A268" s="16" t="s">
        <v>974</v>
      </c>
      <c r="B268" s="16" t="s">
        <v>1558</v>
      </c>
      <c r="C268" s="16" t="s">
        <v>1630</v>
      </c>
      <c r="D268" s="16" t="s">
        <v>978</v>
      </c>
      <c r="E268" s="8" t="str">
        <f t="shared" si="12"/>
        <v>California, Kern-Bakersfld: Ind Gas Mkt-California Southern</v>
      </c>
      <c r="F268" s="17">
        <v>0.33637342166796569</v>
      </c>
    </row>
    <row r="269" spans="1:6" ht="21.5">
      <c r="A269" s="16" t="s">
        <v>974</v>
      </c>
      <c r="B269" s="16" t="s">
        <v>1558</v>
      </c>
      <c r="C269" s="16" t="s">
        <v>1633</v>
      </c>
      <c r="D269" s="16" t="s">
        <v>978</v>
      </c>
      <c r="E269" s="8" t="str">
        <f t="shared" si="12"/>
        <v>California, Southern: Ind Gas Mkt-California Southern</v>
      </c>
      <c r="F269" s="17">
        <v>0.28794037412314882</v>
      </c>
    </row>
    <row r="270" spans="1:6" ht="21.5">
      <c r="A270" s="16" t="s">
        <v>974</v>
      </c>
      <c r="B270" s="16" t="s">
        <v>1558</v>
      </c>
      <c r="C270" s="16" t="s">
        <v>1634</v>
      </c>
      <c r="D270" s="16" t="s">
        <v>978</v>
      </c>
      <c r="E270" s="8" t="str">
        <f t="shared" si="12"/>
        <v>California, San Diego: Ind Gas Mkt-California Southern</v>
      </c>
      <c r="F270" s="17">
        <v>7.1862042088854253E-3</v>
      </c>
    </row>
    <row r="271" spans="1:6" ht="21.5">
      <c r="A271" s="16" t="s">
        <v>979</v>
      </c>
      <c r="B271" s="16" t="s">
        <v>1558</v>
      </c>
      <c r="C271" s="16" t="s">
        <v>1624</v>
      </c>
      <c r="D271" s="16" t="s">
        <v>981</v>
      </c>
      <c r="E271" s="8" t="str">
        <f t="shared" si="12"/>
        <v>Colorado, Eastern: Ind Gas Mkt-Colorado Eastern</v>
      </c>
      <c r="F271" s="17">
        <v>0.9</v>
      </c>
    </row>
    <row r="272" spans="1:6" ht="21.5">
      <c r="A272" s="16" t="s">
        <v>979</v>
      </c>
      <c r="B272" s="16" t="s">
        <v>1558</v>
      </c>
      <c r="C272" s="16" t="s">
        <v>1637</v>
      </c>
      <c r="D272" s="16" t="s">
        <v>983</v>
      </c>
      <c r="E272" s="8" t="str">
        <f t="shared" si="12"/>
        <v>Colorado, Western: Ind Gas Mkt-Colorado Western</v>
      </c>
      <c r="F272" s="17">
        <v>0.1</v>
      </c>
    </row>
    <row r="273" spans="1:6" ht="21.5">
      <c r="A273" s="16" t="s">
        <v>984</v>
      </c>
      <c r="B273" s="16" t="s">
        <v>1558</v>
      </c>
      <c r="C273" s="16" t="s">
        <v>1589</v>
      </c>
      <c r="D273" s="16" t="s">
        <v>986</v>
      </c>
      <c r="E273" s="8" t="str">
        <f t="shared" si="12"/>
        <v>Connecticut: Ind Gas Mkt-Connecticut</v>
      </c>
      <c r="F273" s="17">
        <v>1</v>
      </c>
    </row>
    <row r="274" spans="1:6">
      <c r="A274" s="16" t="s">
        <v>990</v>
      </c>
      <c r="B274" s="16" t="s">
        <v>1558</v>
      </c>
      <c r="C274" s="16" t="s">
        <v>1569</v>
      </c>
      <c r="D274" s="16" t="s">
        <v>992</v>
      </c>
      <c r="E274" s="8" t="str">
        <f t="shared" si="12"/>
        <v>Delaware: Ind Gas Mkt-Delaware</v>
      </c>
      <c r="F274" s="17">
        <v>1</v>
      </c>
    </row>
    <row r="275" spans="1:6" ht="21.5">
      <c r="A275" s="16" t="s">
        <v>993</v>
      </c>
      <c r="B275" s="16" t="s">
        <v>1558</v>
      </c>
      <c r="C275" s="16" t="s">
        <v>1652</v>
      </c>
      <c r="D275" s="16" t="s">
        <v>997</v>
      </c>
      <c r="E275" s="8" t="str">
        <f t="shared" si="12"/>
        <v>Florida Peninsula FRCC: IND Gas Mkt-Florida Peninsula (FRCC)</v>
      </c>
      <c r="F275" s="17">
        <v>0.73519999999999996</v>
      </c>
    </row>
    <row r="276" spans="1:6" ht="21.5">
      <c r="A276" s="16" t="s">
        <v>993</v>
      </c>
      <c r="B276" s="16" t="s">
        <v>1558</v>
      </c>
      <c r="C276" s="16" t="s">
        <v>1651</v>
      </c>
      <c r="D276" s="16" t="s">
        <v>995</v>
      </c>
      <c r="E276" s="8" t="str">
        <f t="shared" si="12"/>
        <v>Florida Panhandle SERC: IND Gas Mkt-Florida Panhandle (SERC)</v>
      </c>
      <c r="F276" s="17">
        <v>0.26469999999999999</v>
      </c>
    </row>
    <row r="277" spans="1:6">
      <c r="A277" s="16" t="s">
        <v>998</v>
      </c>
      <c r="B277" s="16" t="s">
        <v>1558</v>
      </c>
      <c r="C277" s="16" t="s">
        <v>1604</v>
      </c>
      <c r="D277" s="16" t="s">
        <v>1000</v>
      </c>
      <c r="E277" s="8" t="str">
        <f t="shared" si="12"/>
        <v>Georgia: Ind Gas Mkt-Georgia</v>
      </c>
      <c r="F277" s="17">
        <v>1</v>
      </c>
    </row>
    <row r="278" spans="1:6">
      <c r="A278" s="16" t="s">
        <v>1014</v>
      </c>
      <c r="B278" s="16" t="s">
        <v>1558</v>
      </c>
      <c r="C278" s="16" t="s">
        <v>1579</v>
      </c>
      <c r="D278" s="16" t="s">
        <v>1016</v>
      </c>
      <c r="E278" s="8" t="str">
        <f t="shared" si="12"/>
        <v>Iowa: Ind Gas Mkt-Iowa</v>
      </c>
      <c r="F278" s="17">
        <v>1</v>
      </c>
    </row>
    <row r="279" spans="1:6" ht="21.5">
      <c r="A279" s="16" t="s">
        <v>1001</v>
      </c>
      <c r="B279" s="16" t="s">
        <v>1558</v>
      </c>
      <c r="C279" s="16" t="s">
        <v>1631</v>
      </c>
      <c r="D279" s="16" t="s">
        <v>1003</v>
      </c>
      <c r="E279" s="8" t="str">
        <f t="shared" si="12"/>
        <v>Idaho, Northern: Ind Gas Mkt-Idaho Northern</v>
      </c>
      <c r="F279" s="17">
        <v>0.19223444728098299</v>
      </c>
    </row>
    <row r="280" spans="1:6" ht="21.5">
      <c r="A280" s="16" t="s">
        <v>1001</v>
      </c>
      <c r="B280" s="16" t="s">
        <v>1558</v>
      </c>
      <c r="C280" s="16" t="s">
        <v>1635</v>
      </c>
      <c r="D280" s="16" t="s">
        <v>1005</v>
      </c>
      <c r="E280" s="8" t="str">
        <f t="shared" si="12"/>
        <v>Idaho, Southern: Ind Gas Mkt-Idaho Southern</v>
      </c>
      <c r="F280" s="17">
        <v>0.80776555271901695</v>
      </c>
    </row>
    <row r="281" spans="1:6" ht="21.5">
      <c r="A281" s="16" t="s">
        <v>1006</v>
      </c>
      <c r="B281" s="16" t="s">
        <v>1558</v>
      </c>
      <c r="C281" s="16" t="s">
        <v>1575</v>
      </c>
      <c r="D281" s="16" t="s">
        <v>1008</v>
      </c>
      <c r="E281" s="8" t="str">
        <f t="shared" si="12"/>
        <v>Illinois, Northern: Ind Gas Mkt-Illinois Northern</v>
      </c>
      <c r="F281" s="17">
        <v>0.546376989140547</v>
      </c>
    </row>
    <row r="282" spans="1:6" ht="21.5">
      <c r="A282" s="16" t="s">
        <v>1006</v>
      </c>
      <c r="B282" s="16" t="s">
        <v>1558</v>
      </c>
      <c r="C282" s="16" t="s">
        <v>1576</v>
      </c>
      <c r="D282" s="16" t="s">
        <v>1010</v>
      </c>
      <c r="E282" s="8" t="str">
        <f t="shared" si="12"/>
        <v>Illinois, Southern: Ind Gas Mkt-Illinois Southern</v>
      </c>
      <c r="F282" s="17">
        <v>0.453623010859453</v>
      </c>
    </row>
    <row r="283" spans="1:6">
      <c r="A283" s="16" t="s">
        <v>1011</v>
      </c>
      <c r="B283" s="16" t="s">
        <v>1558</v>
      </c>
      <c r="C283" s="16" t="s">
        <v>1559</v>
      </c>
      <c r="D283" s="16" t="s">
        <v>1013</v>
      </c>
      <c r="E283" s="8" t="str">
        <f t="shared" si="12"/>
        <v>Indiana: Ind Gas Mkt-Indiana</v>
      </c>
      <c r="F283" s="17">
        <v>1</v>
      </c>
    </row>
    <row r="284" spans="1:6">
      <c r="A284" s="16" t="s">
        <v>1017</v>
      </c>
      <c r="B284" s="16" t="s">
        <v>1558</v>
      </c>
      <c r="C284" s="16" t="s">
        <v>1613</v>
      </c>
      <c r="D284" s="16" t="s">
        <v>1019</v>
      </c>
      <c r="E284" s="8" t="str">
        <f t="shared" si="12"/>
        <v>Kansas: Ind Gas Mkt-Kansas</v>
      </c>
      <c r="F284" s="17">
        <v>1</v>
      </c>
    </row>
    <row r="285" spans="1:6">
      <c r="A285" s="16" t="s">
        <v>1020</v>
      </c>
      <c r="B285" s="16" t="s">
        <v>1558</v>
      </c>
      <c r="C285" s="16" t="s">
        <v>1560</v>
      </c>
      <c r="D285" s="16" t="s">
        <v>1022</v>
      </c>
      <c r="E285" s="8" t="str">
        <f t="shared" si="12"/>
        <v>Kentucky: Ind Gas Mkt-Kentucky</v>
      </c>
      <c r="F285" s="17">
        <v>1</v>
      </c>
    </row>
    <row r="286" spans="1:6" ht="21.5">
      <c r="A286" s="16" t="s">
        <v>1023</v>
      </c>
      <c r="B286" s="16" t="s">
        <v>1558</v>
      </c>
      <c r="C286" s="16" t="s">
        <v>1615</v>
      </c>
      <c r="D286" s="16" t="s">
        <v>1025</v>
      </c>
      <c r="E286" s="8" t="str">
        <f t="shared" si="12"/>
        <v xml:space="preserve">Louisiana, Northern: Ind Gas Mkt-Louisiana Northern </v>
      </c>
      <c r="F286" s="17">
        <v>0.22459999999999999</v>
      </c>
    </row>
    <row r="287" spans="1:6" ht="21.5">
      <c r="A287" s="16" t="s">
        <v>1023</v>
      </c>
      <c r="B287" s="16" t="s">
        <v>1558</v>
      </c>
      <c r="C287" s="16" t="s">
        <v>1617</v>
      </c>
      <c r="D287" s="16" t="s">
        <v>1027</v>
      </c>
      <c r="E287" s="8" t="str">
        <f t="shared" si="12"/>
        <v>Louisiana, Southern: Ind Gas Mkt-Louisiana Southern</v>
      </c>
      <c r="F287" s="17">
        <v>0.76769999999999983</v>
      </c>
    </row>
    <row r="288" spans="1:6" ht="21.5">
      <c r="A288" s="16" t="s">
        <v>1023</v>
      </c>
      <c r="B288" s="16" t="s">
        <v>1558</v>
      </c>
      <c r="C288" s="16" t="s">
        <v>1620</v>
      </c>
      <c r="D288" s="16" t="s">
        <v>1029</v>
      </c>
      <c r="E288" s="8" t="str">
        <f t="shared" si="12"/>
        <v xml:space="preserve">Louisiana, Western: Ind Gas Mkt-Louisiana Western </v>
      </c>
      <c r="F288" s="17">
        <v>7.7000000000000002E-3</v>
      </c>
    </row>
    <row r="289" spans="1:6" ht="21.5">
      <c r="A289" s="16" t="s">
        <v>1038</v>
      </c>
      <c r="B289" s="16" t="s">
        <v>1558</v>
      </c>
      <c r="C289" s="16" t="s">
        <v>1590</v>
      </c>
      <c r="D289" s="16" t="s">
        <v>1040</v>
      </c>
      <c r="E289" s="8" t="str">
        <f t="shared" si="12"/>
        <v>Massachusetts, Eastern: Ind Gas Mkt-Massachusetts Eastern</v>
      </c>
      <c r="F289" s="17">
        <v>0.8621000000000002</v>
      </c>
    </row>
    <row r="290" spans="1:6" ht="21.5">
      <c r="A290" s="16" t="s">
        <v>1038</v>
      </c>
      <c r="B290" s="16" t="s">
        <v>1558</v>
      </c>
      <c r="C290" s="16" t="s">
        <v>1601</v>
      </c>
      <c r="D290" s="16" t="s">
        <v>1042</v>
      </c>
      <c r="E290" s="8" t="str">
        <f t="shared" si="12"/>
        <v xml:space="preserve">Massachusetts, Western: Ind Gas Mkt-Massachusetts Western </v>
      </c>
      <c r="F290" s="17">
        <v>0.13780000000000001</v>
      </c>
    </row>
    <row r="291" spans="1:6">
      <c r="A291" s="16" t="s">
        <v>1465</v>
      </c>
      <c r="B291" s="16" t="s">
        <v>1558</v>
      </c>
      <c r="C291" s="16" t="s">
        <v>1580</v>
      </c>
      <c r="D291" s="16" t="s">
        <v>1463</v>
      </c>
      <c r="E291" s="8" t="str">
        <f t="shared" si="12"/>
        <v>Manitoba: Ind Gas Mkt-Manitoba</v>
      </c>
      <c r="F291" s="17">
        <v>1</v>
      </c>
    </row>
    <row r="292" spans="1:6" ht="21.5">
      <c r="A292" s="16" t="s">
        <v>1033</v>
      </c>
      <c r="B292" s="16" t="s">
        <v>1558</v>
      </c>
      <c r="C292" s="16" t="s">
        <v>1561</v>
      </c>
      <c r="D292" s="16" t="s">
        <v>1035</v>
      </c>
      <c r="E292" s="8" t="str">
        <f t="shared" si="12"/>
        <v>Maryland, Eastern: Ind Gas Mkt-Maryland Eastern</v>
      </c>
      <c r="F292" s="17">
        <v>0.99680000000000002</v>
      </c>
    </row>
    <row r="293" spans="1:6" ht="21.5">
      <c r="A293" s="16" t="s">
        <v>1033</v>
      </c>
      <c r="B293" s="16" t="s">
        <v>1558</v>
      </c>
      <c r="C293" s="16" t="s">
        <v>1570</v>
      </c>
      <c r="D293" s="16" t="s">
        <v>1037</v>
      </c>
      <c r="E293" s="8" t="str">
        <f t="shared" si="12"/>
        <v>Maryland, Western: Ind Gas Mkt-Maryland Western</v>
      </c>
      <c r="F293" s="17">
        <v>3.2000000000000002E-3</v>
      </c>
    </row>
    <row r="294" spans="1:6">
      <c r="A294" s="16" t="s">
        <v>1030</v>
      </c>
      <c r="B294" s="16" t="s">
        <v>1558</v>
      </c>
      <c r="C294" s="16" t="s">
        <v>1592</v>
      </c>
      <c r="D294" s="16" t="s">
        <v>1032</v>
      </c>
      <c r="E294" s="8" t="str">
        <f t="shared" si="12"/>
        <v>Maine: Ind Gas Mkt-Maine</v>
      </c>
      <c r="F294" s="17">
        <v>1</v>
      </c>
    </row>
    <row r="295" spans="1:6" ht="21.5">
      <c r="A295" s="16" t="s">
        <v>1049</v>
      </c>
      <c r="B295" s="16" t="s">
        <v>1558</v>
      </c>
      <c r="C295" s="16" t="s">
        <v>1562</v>
      </c>
      <c r="D295" s="16" t="s">
        <v>1053</v>
      </c>
      <c r="E295" s="8" t="str">
        <f t="shared" si="12"/>
        <v>Michigan: Ind Gas Mkt-Michigan Lower Peninsula</v>
      </c>
      <c r="F295" s="17">
        <v>0.92370000000000008</v>
      </c>
    </row>
    <row r="296" spans="1:6" ht="21.5">
      <c r="A296" s="16" t="s">
        <v>1049</v>
      </c>
      <c r="B296" s="16" t="s">
        <v>1558</v>
      </c>
      <c r="C296" s="16" t="s">
        <v>1577</v>
      </c>
      <c r="D296" s="16" t="s">
        <v>1051</v>
      </c>
      <c r="E296" s="8" t="str">
        <f t="shared" si="12"/>
        <v>Michigan, West: Ind Gas Mkt-Michigan Upper Peninsula</v>
      </c>
      <c r="F296" s="17">
        <v>7.6299999999999993E-2</v>
      </c>
    </row>
    <row r="297" spans="1:6">
      <c r="A297" s="16" t="s">
        <v>1054</v>
      </c>
      <c r="B297" s="16" t="s">
        <v>1558</v>
      </c>
      <c r="C297" s="16" t="s">
        <v>1581</v>
      </c>
      <c r="D297" s="16" t="s">
        <v>1056</v>
      </c>
      <c r="E297" s="8" t="str">
        <f t="shared" si="12"/>
        <v>Minnesota: Ind Gas Mkt-Minnesota</v>
      </c>
      <c r="F297" s="17">
        <v>1</v>
      </c>
    </row>
    <row r="298" spans="1:6" ht="21.5">
      <c r="A298" s="16" t="s">
        <v>1060</v>
      </c>
      <c r="B298" s="16" t="s">
        <v>1558</v>
      </c>
      <c r="C298" s="16" t="s">
        <v>1614</v>
      </c>
      <c r="D298" s="16" t="s">
        <v>1062</v>
      </c>
      <c r="E298" s="8" t="str">
        <f t="shared" si="12"/>
        <v>Missouri, Western: Ind Gas Mkt-Missouri Western</v>
      </c>
      <c r="F298" s="17">
        <v>0.50550704396680002</v>
      </c>
    </row>
    <row r="299" spans="1:6" ht="21.5">
      <c r="A299" s="16" t="s">
        <v>1060</v>
      </c>
      <c r="B299" s="16" t="s">
        <v>1558</v>
      </c>
      <c r="C299" s="16" t="s">
        <v>1574</v>
      </c>
      <c r="D299" s="16" t="s">
        <v>1064</v>
      </c>
      <c r="E299" s="8" t="str">
        <f t="shared" si="12"/>
        <v>Missouri: Ind Gas Mkt-Missouri Eastern</v>
      </c>
      <c r="F299" s="17">
        <v>0.49449295603319998</v>
      </c>
    </row>
    <row r="300" spans="1:6" ht="21.5">
      <c r="A300" s="16" t="s">
        <v>1057</v>
      </c>
      <c r="B300" s="16" t="s">
        <v>1558</v>
      </c>
      <c r="C300" s="16" t="s">
        <v>1605</v>
      </c>
      <c r="D300" s="16" t="s">
        <v>1059</v>
      </c>
      <c r="E300" s="8" t="str">
        <f t="shared" si="12"/>
        <v>Mississippi: Ind Gas Mkt-Mississippi</v>
      </c>
      <c r="F300" s="17">
        <v>1</v>
      </c>
    </row>
    <row r="301" spans="1:6" ht="21.5">
      <c r="A301" s="16" t="s">
        <v>1065</v>
      </c>
      <c r="B301" s="16" t="s">
        <v>1558</v>
      </c>
      <c r="C301" s="16" t="s">
        <v>1582</v>
      </c>
      <c r="D301" s="16" t="s">
        <v>1067</v>
      </c>
      <c r="E301" s="8" t="str">
        <f t="shared" si="12"/>
        <v>Montana: Ind Gas Mkt-Montana Eastern</v>
      </c>
      <c r="F301" s="17">
        <v>0.27781920069035299</v>
      </c>
    </row>
    <row r="302" spans="1:6" ht="21.5">
      <c r="A302" s="16" t="s">
        <v>1065</v>
      </c>
      <c r="B302" s="16" t="s">
        <v>1558</v>
      </c>
      <c r="C302" s="16" t="s">
        <v>1582</v>
      </c>
      <c r="D302" s="16" t="s">
        <v>1533</v>
      </c>
      <c r="E302" s="8" t="str">
        <f t="shared" si="12"/>
        <v>Montana: Ind Gas Mkt-Montana Western</v>
      </c>
      <c r="F302" s="17">
        <v>0.72218079930964696</v>
      </c>
    </row>
    <row r="303" spans="1:6">
      <c r="A303" s="16" t="s">
        <v>1472</v>
      </c>
      <c r="B303" s="16" t="s">
        <v>1558</v>
      </c>
      <c r="C303" s="16" t="s">
        <v>1653</v>
      </c>
      <c r="D303" s="16" t="s">
        <v>1471</v>
      </c>
      <c r="E303" s="8" t="str">
        <f t="shared" si="12"/>
        <v>Mexico Baja IND-Mexico Baja</v>
      </c>
      <c r="F303" s="17">
        <v>1</v>
      </c>
    </row>
    <row r="304" spans="1:6" ht="21.5">
      <c r="A304" s="16" t="s">
        <v>1477</v>
      </c>
      <c r="B304" s="16" t="s">
        <v>1558</v>
      </c>
      <c r="C304" s="16" t="s">
        <v>1654</v>
      </c>
      <c r="D304" s="16" t="s">
        <v>1476</v>
      </c>
      <c r="E304" s="8" t="str">
        <f t="shared" si="12"/>
        <v>Mexico North Central IND-Mexico North Central</v>
      </c>
      <c r="F304" s="17">
        <v>1</v>
      </c>
    </row>
    <row r="305" spans="1:6" ht="21.5">
      <c r="A305" s="16" t="s">
        <v>1043</v>
      </c>
      <c r="B305" s="16" t="s">
        <v>1558</v>
      </c>
      <c r="C305" s="16" t="s">
        <v>1655</v>
      </c>
      <c r="D305" s="16" t="s">
        <v>1045</v>
      </c>
      <c r="E305" s="8" t="str">
        <f t="shared" si="12"/>
        <v>Mexico North East IND-Mexico North East</v>
      </c>
      <c r="F305" s="17">
        <v>1</v>
      </c>
    </row>
    <row r="306" spans="1:6" ht="21.5">
      <c r="A306" s="16" t="s">
        <v>1480</v>
      </c>
      <c r="B306" s="16" t="s">
        <v>1558</v>
      </c>
      <c r="C306" s="16" t="s">
        <v>1656</v>
      </c>
      <c r="D306" s="16" t="s">
        <v>1479</v>
      </c>
      <c r="E306" s="8" t="str">
        <f t="shared" si="12"/>
        <v>Mexico North West IND-Mexico North West</v>
      </c>
      <c r="F306" s="17">
        <v>1</v>
      </c>
    </row>
    <row r="307" spans="1:6" ht="21.5">
      <c r="A307" s="16" t="s">
        <v>1046</v>
      </c>
      <c r="B307" s="16" t="s">
        <v>1558</v>
      </c>
      <c r="C307" s="16" t="s">
        <v>1657</v>
      </c>
      <c r="D307" s="16" t="s">
        <v>1048</v>
      </c>
      <c r="E307" s="8" t="str">
        <f t="shared" si="12"/>
        <v>Mexico South Central IND-Mexico South Central</v>
      </c>
      <c r="F307" s="17">
        <v>1</v>
      </c>
    </row>
    <row r="308" spans="1:6" ht="21.5">
      <c r="A308" s="16" t="s">
        <v>1482</v>
      </c>
      <c r="B308" s="16" t="s">
        <v>1558</v>
      </c>
      <c r="C308" s="16" t="s">
        <v>1658</v>
      </c>
      <c r="D308" s="16" t="s">
        <v>1481</v>
      </c>
      <c r="E308" s="8" t="str">
        <f t="shared" si="12"/>
        <v>Mexico South East IND-Mexico South East</v>
      </c>
      <c r="F308" s="17">
        <v>1</v>
      </c>
    </row>
    <row r="309" spans="1:6" ht="21.5">
      <c r="A309" s="16" t="s">
        <v>1486</v>
      </c>
      <c r="B309" s="16" t="s">
        <v>1558</v>
      </c>
      <c r="C309" s="16" t="s">
        <v>1659</v>
      </c>
      <c r="D309" s="16" t="s">
        <v>1485</v>
      </c>
      <c r="E309" s="8" t="str">
        <f t="shared" si="12"/>
        <v>Mexico South West IND-Mexico South West</v>
      </c>
      <c r="F309" s="17">
        <v>1</v>
      </c>
    </row>
    <row r="310" spans="1:6" ht="21.5">
      <c r="A310" s="16" t="s">
        <v>1497</v>
      </c>
      <c r="B310" s="16" t="s">
        <v>1558</v>
      </c>
      <c r="C310" s="16" t="s">
        <v>1593</v>
      </c>
      <c r="D310" s="16" t="s">
        <v>1494</v>
      </c>
      <c r="E310" s="8" t="str">
        <f t="shared" si="12"/>
        <v>New Brunswick: Ind Gas Mkt-New Brunswick</v>
      </c>
      <c r="F310" s="17">
        <v>1</v>
      </c>
    </row>
    <row r="311" spans="1:6" ht="21.5">
      <c r="A311" s="16" t="s">
        <v>1096</v>
      </c>
      <c r="B311" s="16" t="s">
        <v>1558</v>
      </c>
      <c r="C311" s="16" t="s">
        <v>1606</v>
      </c>
      <c r="D311" s="16" t="s">
        <v>1098</v>
      </c>
      <c r="E311" s="8" t="str">
        <f t="shared" si="12"/>
        <v>North Carolina: Ind Gas Mkt-North Carolina</v>
      </c>
      <c r="F311" s="17">
        <v>1</v>
      </c>
    </row>
    <row r="312" spans="1:6" ht="21.5">
      <c r="A312" s="16" t="s">
        <v>1099</v>
      </c>
      <c r="B312" s="16" t="s">
        <v>1558</v>
      </c>
      <c r="C312" s="16" t="s">
        <v>1584</v>
      </c>
      <c r="D312" s="16" t="s">
        <v>1101</v>
      </c>
      <c r="E312" s="8" t="str">
        <f t="shared" si="12"/>
        <v>North Dakota: Ind Gas Mkt-North Dakota</v>
      </c>
      <c r="F312" s="17">
        <v>1</v>
      </c>
    </row>
    <row r="313" spans="1:6">
      <c r="A313" s="16" t="s">
        <v>1068</v>
      </c>
      <c r="B313" s="16" t="s">
        <v>1558</v>
      </c>
      <c r="C313" s="16" t="s">
        <v>1583</v>
      </c>
      <c r="D313" s="16" t="s">
        <v>1070</v>
      </c>
      <c r="E313" s="8" t="str">
        <f t="shared" si="12"/>
        <v>Nebraska: Ind Gas Mkt-Nebraska</v>
      </c>
      <c r="F313" s="17">
        <v>1</v>
      </c>
    </row>
    <row r="314" spans="1:6" ht="21.5">
      <c r="A314" s="16" t="s">
        <v>1076</v>
      </c>
      <c r="B314" s="16" t="s">
        <v>1558</v>
      </c>
      <c r="C314" s="16" t="s">
        <v>1596</v>
      </c>
      <c r="D314" s="16" t="s">
        <v>1078</v>
      </c>
      <c r="E314" s="8" t="str">
        <f t="shared" si="12"/>
        <v>New Hampshire: Ind Gas Mkt-New Hampshire</v>
      </c>
      <c r="F314" s="17">
        <v>1</v>
      </c>
    </row>
    <row r="315" spans="1:6" ht="21.5">
      <c r="A315" s="16" t="s">
        <v>1079</v>
      </c>
      <c r="B315" s="16" t="s">
        <v>1558</v>
      </c>
      <c r="C315" s="16" t="s">
        <v>1571</v>
      </c>
      <c r="D315" s="16" t="s">
        <v>1081</v>
      </c>
      <c r="E315" s="8" t="str">
        <f t="shared" si="12"/>
        <v>New Jersey: Ind Gas Mkt-New Jersey</v>
      </c>
      <c r="F315" s="17">
        <v>1</v>
      </c>
    </row>
    <row r="316" spans="1:6" ht="21.5">
      <c r="A316" s="16" t="s">
        <v>1082</v>
      </c>
      <c r="B316" s="16" t="s">
        <v>1558</v>
      </c>
      <c r="C316" s="16" t="s">
        <v>1628</v>
      </c>
      <c r="D316" s="16" t="s">
        <v>1084</v>
      </c>
      <c r="E316" s="8" t="str">
        <f t="shared" si="12"/>
        <v>New Mexico: Ind Gas Mkt-New Mexico</v>
      </c>
      <c r="F316" s="17">
        <v>1</v>
      </c>
    </row>
    <row r="317" spans="1:6" ht="21.5">
      <c r="A317" s="46" t="s">
        <v>1500</v>
      </c>
      <c r="B317" s="46" t="s">
        <v>1558</v>
      </c>
      <c r="C317" s="46" t="s">
        <v>1994</v>
      </c>
      <c r="D317" s="46" t="s">
        <v>1498</v>
      </c>
      <c r="E317" s="43" t="str">
        <f t="shared" si="12"/>
        <v>Nova Scotia: Ind Gas Mkt-Nova Scotia</v>
      </c>
      <c r="F317" s="47">
        <v>1</v>
      </c>
    </row>
    <row r="318" spans="1:6" ht="21.5">
      <c r="A318" s="16" t="s">
        <v>1071</v>
      </c>
      <c r="B318" s="16" t="s">
        <v>1558</v>
      </c>
      <c r="C318" s="16" t="s">
        <v>1626</v>
      </c>
      <c r="D318" s="16" t="s">
        <v>1075</v>
      </c>
      <c r="E318" s="8" t="str">
        <f t="shared" si="12"/>
        <v>Nevada, Southern: Ind Gas Mkt-Nevada South</v>
      </c>
      <c r="F318" s="17">
        <v>0.83201872022460399</v>
      </c>
    </row>
    <row r="319" spans="1:6" ht="21.5">
      <c r="A319" s="16" t="s">
        <v>1071</v>
      </c>
      <c r="B319" s="16" t="s">
        <v>1558</v>
      </c>
      <c r="C319" s="16" t="s">
        <v>1627</v>
      </c>
      <c r="D319" s="16" t="s">
        <v>1073</v>
      </c>
      <c r="E319" s="8" t="str">
        <f t="shared" si="12"/>
        <v>Nevada, Northern: Ind Gas Mkt-Nevada North</v>
      </c>
      <c r="F319" s="17">
        <v>0.16798127977539601</v>
      </c>
    </row>
    <row r="320" spans="1:6" ht="21.5">
      <c r="A320" s="16" t="s">
        <v>1085</v>
      </c>
      <c r="B320" s="16" t="s">
        <v>1558</v>
      </c>
      <c r="C320" s="16" t="s">
        <v>1588</v>
      </c>
      <c r="D320" s="16" t="s">
        <v>1089</v>
      </c>
      <c r="E320" s="8" t="str">
        <f t="shared" si="12"/>
        <v xml:space="preserve">New York, Central-North: Ind Gas Mkt-New York Central Northern </v>
      </c>
      <c r="F320" s="17">
        <v>0.3599</v>
      </c>
    </row>
    <row r="321" spans="1:6" ht="21.5">
      <c r="A321" s="16" t="s">
        <v>1085</v>
      </c>
      <c r="B321" s="16" t="s">
        <v>1558</v>
      </c>
      <c r="C321" s="16" t="s">
        <v>1591</v>
      </c>
      <c r="D321" s="16" t="s">
        <v>1091</v>
      </c>
      <c r="E321" s="8" t="str">
        <f t="shared" si="12"/>
        <v>New York, Long Island: Ind Gas Mkt-New York Long Island</v>
      </c>
      <c r="F321" s="17">
        <v>0</v>
      </c>
    </row>
    <row r="322" spans="1:6" ht="21.5">
      <c r="A322" s="16" t="s">
        <v>1085</v>
      </c>
      <c r="B322" s="16" t="s">
        <v>1558</v>
      </c>
      <c r="C322" s="16" t="s">
        <v>1594</v>
      </c>
      <c r="D322" s="16" t="s">
        <v>1087</v>
      </c>
      <c r="E322" s="8" t="str">
        <f t="shared" si="12"/>
        <v>New York City: Ind Gas Mkt-New York City</v>
      </c>
      <c r="F322" s="17">
        <v>6.4700000000000008E-2</v>
      </c>
    </row>
    <row r="323" spans="1:6" ht="21.5">
      <c r="A323" s="16" t="s">
        <v>1085</v>
      </c>
      <c r="B323" s="16" t="s">
        <v>1558</v>
      </c>
      <c r="C323" s="16" t="s">
        <v>1599</v>
      </c>
      <c r="D323" s="16" t="s">
        <v>1093</v>
      </c>
      <c r="E323" s="8" t="str">
        <f t="shared" ref="E323:E386" si="13">CONCATENATE(C323,"-",D323)</f>
        <v xml:space="preserve">New York, Southern: Ind Gas Mkt-New York Southern </v>
      </c>
      <c r="F323" s="17">
        <v>6.3600000000000004E-2</v>
      </c>
    </row>
    <row r="324" spans="1:6" ht="21.5">
      <c r="A324" s="16" t="s">
        <v>1085</v>
      </c>
      <c r="B324" s="16" t="s">
        <v>1558</v>
      </c>
      <c r="C324" s="16" t="s">
        <v>1602</v>
      </c>
      <c r="D324" s="16" t="s">
        <v>1095</v>
      </c>
      <c r="E324" s="8" t="str">
        <f t="shared" si="13"/>
        <v>New York, Western: Ind Gas Mkt-New York Western</v>
      </c>
      <c r="F324" s="17">
        <v>0.51190000000000002</v>
      </c>
    </row>
    <row r="325" spans="1:6">
      <c r="A325" s="16" t="s">
        <v>1102</v>
      </c>
      <c r="B325" s="16" t="s">
        <v>1558</v>
      </c>
      <c r="C325" s="16" t="s">
        <v>1563</v>
      </c>
      <c r="D325" s="16" t="s">
        <v>1104</v>
      </c>
      <c r="E325" s="8" t="str">
        <f t="shared" si="13"/>
        <v>Ohio: Ind Gas Mkt-Ohio</v>
      </c>
      <c r="F325" s="17">
        <v>1</v>
      </c>
    </row>
    <row r="326" spans="1:6">
      <c r="A326" s="16" t="s">
        <v>1105</v>
      </c>
      <c r="B326" s="16" t="s">
        <v>1558</v>
      </c>
      <c r="C326" s="16" t="s">
        <v>1616</v>
      </c>
      <c r="D326" s="16" t="s">
        <v>1107</v>
      </c>
      <c r="E326" s="8" t="str">
        <f t="shared" si="13"/>
        <v>Oklahoma: Ind Gas Mkt-Oklahoma</v>
      </c>
      <c r="F326" s="17">
        <v>1</v>
      </c>
    </row>
    <row r="327" spans="1:6" ht="21.5">
      <c r="A327" s="16" t="s">
        <v>1108</v>
      </c>
      <c r="B327" s="16" t="s">
        <v>1558</v>
      </c>
      <c r="C327" s="16" t="s">
        <v>1641</v>
      </c>
      <c r="D327" s="16" t="s">
        <v>1511</v>
      </c>
      <c r="E327" s="8" t="str">
        <f t="shared" si="13"/>
        <v>Ontario (NDA): Ind Gas Mkt-Ontario (NDA)</v>
      </c>
      <c r="F327" s="17">
        <v>6.0493950604939499E-2</v>
      </c>
    </row>
    <row r="328" spans="1:6" ht="21.5">
      <c r="A328" s="16" t="s">
        <v>1108</v>
      </c>
      <c r="B328" s="16" t="s">
        <v>1558</v>
      </c>
      <c r="C328" s="16" t="s">
        <v>1642</v>
      </c>
      <c r="D328" s="16" t="s">
        <v>1509</v>
      </c>
      <c r="E328" s="8" t="str">
        <f t="shared" si="13"/>
        <v>Ontario (EDA): Ind Gas Mkt-Ontario (EDA)</v>
      </c>
      <c r="F328" s="17">
        <v>0.120987901209879</v>
      </c>
    </row>
    <row r="329" spans="1:6" ht="21.5">
      <c r="A329" s="16" t="s">
        <v>1108</v>
      </c>
      <c r="B329" s="16" t="s">
        <v>1558</v>
      </c>
      <c r="C329" s="16" t="s">
        <v>1643</v>
      </c>
      <c r="D329" s="16" t="s">
        <v>1510</v>
      </c>
      <c r="E329" s="8" t="str">
        <f t="shared" si="13"/>
        <v>Ontario (NCDA): Ind Gas Mkt-Ontario (NCDA)</v>
      </c>
      <c r="F329" s="17">
        <v>6.9993000699930001E-3</v>
      </c>
    </row>
    <row r="330" spans="1:6" ht="21.5">
      <c r="A330" s="16" t="s">
        <v>1108</v>
      </c>
      <c r="B330" s="16" t="s">
        <v>1558</v>
      </c>
      <c r="C330" s="16" t="s">
        <v>1644</v>
      </c>
      <c r="D330" s="16" t="s">
        <v>1110</v>
      </c>
      <c r="E330" s="8" t="str">
        <f t="shared" si="13"/>
        <v>Ontario (CDA): Ind Gas Mkt-Ontario (CDA)</v>
      </c>
      <c r="F330" s="17">
        <v>0.26147385261473899</v>
      </c>
    </row>
    <row r="331" spans="1:6" ht="21.5">
      <c r="A331" s="16" t="s">
        <v>1108</v>
      </c>
      <c r="B331" s="16" t="s">
        <v>1558</v>
      </c>
      <c r="C331" s="16" t="s">
        <v>1645</v>
      </c>
      <c r="D331" s="16" t="s">
        <v>1512</v>
      </c>
      <c r="E331" s="8" t="str">
        <f t="shared" si="13"/>
        <v>Ontario (non-TC): Ind Gas Mkt-Ontario (non-TC)</v>
      </c>
      <c r="F331" s="17">
        <v>0.42495750424957501</v>
      </c>
    </row>
    <row r="332" spans="1:6" ht="21.5">
      <c r="A332" s="16" t="s">
        <v>1108</v>
      </c>
      <c r="B332" s="16" t="s">
        <v>1558</v>
      </c>
      <c r="C332" s="16" t="s">
        <v>1646</v>
      </c>
      <c r="D332" s="16" t="s">
        <v>1514</v>
      </c>
      <c r="E332" s="8" t="str">
        <f t="shared" si="13"/>
        <v>Ontario (SSMDA): Ind Gas Mkt-Ontario (SSMDA)</v>
      </c>
      <c r="F332" s="17">
        <v>2.5897410258974098E-2</v>
      </c>
    </row>
    <row r="333" spans="1:6" ht="21.5">
      <c r="A333" s="16" t="s">
        <v>1108</v>
      </c>
      <c r="B333" s="16" t="s">
        <v>1558</v>
      </c>
      <c r="C333" s="16" t="s">
        <v>1647</v>
      </c>
      <c r="D333" s="16" t="s">
        <v>1515</v>
      </c>
      <c r="E333" s="8" t="str">
        <f t="shared" si="13"/>
        <v>Ontario (StClair): Ind Gas Mkt-Ontario (StClair)</v>
      </c>
      <c r="F333" s="17">
        <v>5.6394360563943598E-2</v>
      </c>
    </row>
    <row r="334" spans="1:6" ht="21.5">
      <c r="A334" s="16" t="s">
        <v>1108</v>
      </c>
      <c r="B334" s="16" t="s">
        <v>1558</v>
      </c>
      <c r="C334" s="16" t="s">
        <v>1650</v>
      </c>
      <c r="D334" s="16" t="s">
        <v>1513</v>
      </c>
      <c r="E334" s="8" t="str">
        <f t="shared" si="13"/>
        <v>Ontario (Spruce): Ind Gas Mkt-Ontario (Spruce)</v>
      </c>
      <c r="F334" s="17">
        <v>1.4598540145985399E-2</v>
      </c>
    </row>
    <row r="335" spans="1:6" ht="21.5">
      <c r="A335" s="16" t="s">
        <v>1108</v>
      </c>
      <c r="B335" s="16" t="s">
        <v>1558</v>
      </c>
      <c r="C335" s="16" t="s">
        <v>1595</v>
      </c>
      <c r="D335" s="16" t="s">
        <v>1516</v>
      </c>
      <c r="E335" s="8" t="str">
        <f t="shared" si="13"/>
        <v>Ontario (WDA): Ind Gas Mkt-Ontario (WDA)</v>
      </c>
      <c r="F335" s="17">
        <v>2.8197180281971799E-2</v>
      </c>
    </row>
    <row r="336" spans="1:6">
      <c r="A336" s="16" t="s">
        <v>1111</v>
      </c>
      <c r="B336" s="16" t="s">
        <v>1558</v>
      </c>
      <c r="C336" s="16" t="s">
        <v>1632</v>
      </c>
      <c r="D336" s="16" t="s">
        <v>1113</v>
      </c>
      <c r="E336" s="8" t="str">
        <f t="shared" si="13"/>
        <v>Oregon: Ind Gas Mkt-Oregon</v>
      </c>
      <c r="F336" s="17">
        <v>1</v>
      </c>
    </row>
    <row r="337" spans="1:6" ht="21.5">
      <c r="A337" s="16" t="s">
        <v>1114</v>
      </c>
      <c r="B337" s="16" t="s">
        <v>1558</v>
      </c>
      <c r="C337" s="16" t="s">
        <v>1564</v>
      </c>
      <c r="D337" s="16" t="s">
        <v>1118</v>
      </c>
      <c r="E337" s="8" t="str">
        <f t="shared" si="13"/>
        <v>Pennsylvania, Southwest: Ind Gas Mkt-Pennsylvania Southwest</v>
      </c>
      <c r="F337" s="17">
        <v>9.5101186813186814E-2</v>
      </c>
    </row>
    <row r="338" spans="1:6" ht="21.5">
      <c r="A338" s="16" t="s">
        <v>1114</v>
      </c>
      <c r="B338" s="16" t="s">
        <v>1558</v>
      </c>
      <c r="C338" s="16" t="s">
        <v>1572</v>
      </c>
      <c r="D338" s="16" t="s">
        <v>1116</v>
      </c>
      <c r="E338" s="8" t="str">
        <f t="shared" si="13"/>
        <v>Pennsylvania, East: Ind Gas Mkt-Pennsylvania Eastern</v>
      </c>
      <c r="F338" s="17">
        <v>0.56389999999999996</v>
      </c>
    </row>
    <row r="339" spans="1:6" ht="21.5">
      <c r="A339" s="16" t="s">
        <v>1114</v>
      </c>
      <c r="B339" s="16" t="s">
        <v>1558</v>
      </c>
      <c r="C339" s="16" t="s">
        <v>1573</v>
      </c>
      <c r="D339" s="16" t="s">
        <v>1120</v>
      </c>
      <c r="E339" s="8" t="str">
        <f t="shared" si="13"/>
        <v>Pennsylvania, West: Ind Gas Mkt-Pennsylvania Western</v>
      </c>
      <c r="F339" s="17">
        <v>0.34109881318681318</v>
      </c>
    </row>
    <row r="340" spans="1:6">
      <c r="A340" s="16" t="s">
        <v>1447</v>
      </c>
      <c r="B340" s="16" t="s">
        <v>1558</v>
      </c>
      <c r="C340" s="16" t="s">
        <v>1597</v>
      </c>
      <c r="D340" s="16" t="s">
        <v>1444</v>
      </c>
      <c r="E340" s="8" t="str">
        <f t="shared" si="13"/>
        <v>Quebec: Ind Gas Mkt-Quebec</v>
      </c>
      <c r="F340" s="17">
        <v>1</v>
      </c>
    </row>
    <row r="341" spans="1:6" ht="21.5">
      <c r="A341" s="16" t="s">
        <v>1121</v>
      </c>
      <c r="B341" s="16" t="s">
        <v>1558</v>
      </c>
      <c r="C341" s="16" t="s">
        <v>1598</v>
      </c>
      <c r="D341" s="16" t="s">
        <v>1123</v>
      </c>
      <c r="E341" s="8" t="str">
        <f t="shared" si="13"/>
        <v>Rhode Island: Ind Gas Mkt-Rhode Island</v>
      </c>
      <c r="F341" s="17">
        <v>1</v>
      </c>
    </row>
    <row r="342" spans="1:6" ht="21.5">
      <c r="A342" s="16" t="s">
        <v>1124</v>
      </c>
      <c r="B342" s="16" t="s">
        <v>1558</v>
      </c>
      <c r="C342" s="16" t="s">
        <v>1608</v>
      </c>
      <c r="D342" s="16" t="s">
        <v>1126</v>
      </c>
      <c r="E342" s="8" t="str">
        <f t="shared" si="13"/>
        <v>South Carolina: Ind Gas Mkt-South Carolina</v>
      </c>
      <c r="F342" s="17">
        <v>1</v>
      </c>
    </row>
    <row r="343" spans="1:6" ht="21.5">
      <c r="A343" s="16" t="s">
        <v>1127</v>
      </c>
      <c r="B343" s="16" t="s">
        <v>1558</v>
      </c>
      <c r="C343" s="16" t="s">
        <v>1586</v>
      </c>
      <c r="D343" s="16" t="s">
        <v>1129</v>
      </c>
      <c r="E343" s="8" t="str">
        <f t="shared" si="13"/>
        <v>South Dakota: Ind Gas Mkt-South Dakota</v>
      </c>
      <c r="F343" s="17">
        <v>1</v>
      </c>
    </row>
    <row r="344" spans="1:6" ht="21.5">
      <c r="A344" s="16" t="s">
        <v>1468</v>
      </c>
      <c r="B344" s="16" t="s">
        <v>1558</v>
      </c>
      <c r="C344" s="16" t="s">
        <v>1771</v>
      </c>
      <c r="D344" s="16" t="s">
        <v>1469</v>
      </c>
      <c r="E344" s="8" t="str">
        <f t="shared" si="13"/>
        <v>Saskatchewan Upgrader-Saskatchewan (B)</v>
      </c>
      <c r="F344" s="17">
        <v>0.7</v>
      </c>
    </row>
    <row r="345" spans="1:6" ht="21.5">
      <c r="A345" s="16" t="s">
        <v>1468</v>
      </c>
      <c r="B345" s="16" t="s">
        <v>1558</v>
      </c>
      <c r="C345" s="16" t="s">
        <v>1585</v>
      </c>
      <c r="D345" s="16" t="s">
        <v>1466</v>
      </c>
      <c r="E345" s="8" t="str">
        <f t="shared" si="13"/>
        <v>Saskatchewan: Ind Gas Mkt-Saskatchewan (A)</v>
      </c>
      <c r="F345" s="17">
        <v>0.3</v>
      </c>
    </row>
    <row r="346" spans="1:6" ht="21.5">
      <c r="A346" s="16" t="s">
        <v>1130</v>
      </c>
      <c r="B346" s="16" t="s">
        <v>1558</v>
      </c>
      <c r="C346" s="16" t="s">
        <v>1610</v>
      </c>
      <c r="D346" s="16" t="s">
        <v>1132</v>
      </c>
      <c r="E346" s="8" t="str">
        <f t="shared" si="13"/>
        <v>Tennessee: Ind Gas Mkt-Tennessee</v>
      </c>
      <c r="F346" s="17">
        <v>1</v>
      </c>
    </row>
    <row r="347" spans="1:6" ht="21.5">
      <c r="A347" s="16" t="s">
        <v>1133</v>
      </c>
      <c r="B347" s="16" t="s">
        <v>1558</v>
      </c>
      <c r="C347" s="16" t="s">
        <v>1607</v>
      </c>
      <c r="D347" s="16" t="s">
        <v>1135</v>
      </c>
      <c r="E347" s="8" t="str">
        <f t="shared" si="13"/>
        <v>Texas, East SERC: Ind Gas Mkt-Texas East (SERC)</v>
      </c>
      <c r="F347" s="17">
        <v>2.3799999999999998E-2</v>
      </c>
    </row>
    <row r="348" spans="1:6" ht="21.5">
      <c r="A348" s="16" t="s">
        <v>1133</v>
      </c>
      <c r="B348" s="16" t="s">
        <v>1558</v>
      </c>
      <c r="C348" s="16" t="s">
        <v>1609</v>
      </c>
      <c r="D348" s="16" t="s">
        <v>1145</v>
      </c>
      <c r="E348" s="8" t="str">
        <f t="shared" si="13"/>
        <v>Texas, South: Ind Gas Mkt-Texas South (ERCOT)</v>
      </c>
      <c r="F348" s="17">
        <v>0.29669999999999996</v>
      </c>
    </row>
    <row r="349" spans="1:6" ht="21.5">
      <c r="A349" s="16" t="s">
        <v>1133</v>
      </c>
      <c r="B349" s="16" t="s">
        <v>1558</v>
      </c>
      <c r="C349" s="16" t="s">
        <v>1618</v>
      </c>
      <c r="D349" s="16" t="s">
        <v>1137</v>
      </c>
      <c r="E349" s="8" t="str">
        <f t="shared" si="13"/>
        <v>Texas, East SPP: Ind Gas Mkt-Texas East (SPP)</v>
      </c>
      <c r="F349" s="17">
        <v>0.13419999999999999</v>
      </c>
    </row>
    <row r="350" spans="1:6" ht="21.5">
      <c r="A350" s="16" t="s">
        <v>1133</v>
      </c>
      <c r="B350" s="16" t="s">
        <v>1558</v>
      </c>
      <c r="C350" s="16" t="s">
        <v>1619</v>
      </c>
      <c r="D350" s="16" t="s">
        <v>1143</v>
      </c>
      <c r="E350" s="8" t="str">
        <f t="shared" si="13"/>
        <v>Texas, Panhandle: Ind Gas Mkt-Texas Panhandle (SPP)</v>
      </c>
      <c r="F350" s="17">
        <v>2.6599999999999999E-2</v>
      </c>
    </row>
    <row r="351" spans="1:6" ht="21.5">
      <c r="A351" s="16" t="s">
        <v>1133</v>
      </c>
      <c r="B351" s="16" t="s">
        <v>1558</v>
      </c>
      <c r="C351" s="16" t="s">
        <v>1566</v>
      </c>
      <c r="D351" s="16" t="s">
        <v>1141</v>
      </c>
      <c r="E351" s="8" t="str">
        <f t="shared" si="13"/>
        <v>Texas, North: Ind Gas Mkt-Texas North (ERCOT)</v>
      </c>
      <c r="F351" s="17">
        <v>0.10590000000000001</v>
      </c>
    </row>
    <row r="352" spans="1:6" ht="21.5">
      <c r="A352" s="16" t="s">
        <v>1133</v>
      </c>
      <c r="B352" s="16" t="s">
        <v>1558</v>
      </c>
      <c r="C352" s="16" t="s">
        <v>1567</v>
      </c>
      <c r="D352" s="16" t="s">
        <v>1139</v>
      </c>
      <c r="E352" s="8" t="str">
        <f t="shared" si="13"/>
        <v>Texas, Houston: Ind Gas Mkt-Texas Houston (ERCOT)</v>
      </c>
      <c r="F352" s="17">
        <v>0.3836</v>
      </c>
    </row>
    <row r="353" spans="1:6" ht="21.5">
      <c r="A353" s="16" t="s">
        <v>1133</v>
      </c>
      <c r="B353" s="16" t="s">
        <v>1558</v>
      </c>
      <c r="C353" s="16" t="s">
        <v>1568</v>
      </c>
      <c r="D353" s="16" t="s">
        <v>1147</v>
      </c>
      <c r="E353" s="8" t="str">
        <f t="shared" si="13"/>
        <v>Texas, West: Ind Gas Mkt-Texas West (ERCOT)</v>
      </c>
      <c r="F353" s="17">
        <v>2.8999999999999998E-2</v>
      </c>
    </row>
    <row r="354" spans="1:6">
      <c r="A354" s="16" t="s">
        <v>1149</v>
      </c>
      <c r="B354" s="16" t="s">
        <v>1558</v>
      </c>
      <c r="C354" s="16" t="s">
        <v>1636</v>
      </c>
      <c r="D354" s="16" t="s">
        <v>1151</v>
      </c>
      <c r="E354" s="8" t="str">
        <f t="shared" si="13"/>
        <v>Utah: Ind Gas Mkt-Utah</v>
      </c>
      <c r="F354" s="17">
        <v>1</v>
      </c>
    </row>
    <row r="355" spans="1:6">
      <c r="A355" s="16" t="s">
        <v>1155</v>
      </c>
      <c r="B355" s="16" t="s">
        <v>1558</v>
      </c>
      <c r="C355" s="16" t="s">
        <v>1611</v>
      </c>
      <c r="D355" s="16" t="s">
        <v>1157</v>
      </c>
      <c r="E355" s="8" t="str">
        <f t="shared" si="13"/>
        <v>Virginia: Ind Gas Mkt-Virginia</v>
      </c>
      <c r="F355" s="17">
        <v>1</v>
      </c>
    </row>
    <row r="356" spans="1:6">
      <c r="A356" s="16" t="s">
        <v>1152</v>
      </c>
      <c r="B356" s="16" t="s">
        <v>1558</v>
      </c>
      <c r="C356" s="16" t="s">
        <v>1600</v>
      </c>
      <c r="D356" s="16" t="s">
        <v>1154</v>
      </c>
      <c r="E356" s="8" t="str">
        <f t="shared" si="13"/>
        <v>Vermont: Ind Gas Mkt-Vermont</v>
      </c>
      <c r="F356" s="17">
        <v>1</v>
      </c>
    </row>
    <row r="357" spans="1:6" ht="21.5">
      <c r="A357" s="16" t="s">
        <v>1158</v>
      </c>
      <c r="B357" s="16" t="s">
        <v>1558</v>
      </c>
      <c r="C357" s="16" t="s">
        <v>1625</v>
      </c>
      <c r="D357" s="16" t="s">
        <v>1160</v>
      </c>
      <c r="E357" s="8" t="str">
        <f t="shared" si="13"/>
        <v>Washington, Eastern: Ind Gas Mkt-Washington Eastern</v>
      </c>
      <c r="F357" s="17">
        <v>7.0000000000000007E-2</v>
      </c>
    </row>
    <row r="358" spans="1:6" ht="21.5">
      <c r="A358" s="16" t="s">
        <v>1158</v>
      </c>
      <c r="B358" s="16" t="s">
        <v>1558</v>
      </c>
      <c r="C358" s="16" t="s">
        <v>1638</v>
      </c>
      <c r="D358" s="16" t="s">
        <v>1162</v>
      </c>
      <c r="E358" s="8" t="str">
        <f t="shared" si="13"/>
        <v>Washington, Western: Ind Gas Mkt-Washington Western</v>
      </c>
      <c r="F358" s="17">
        <v>0.93</v>
      </c>
    </row>
    <row r="359" spans="1:6" ht="21.5">
      <c r="A359" s="16" t="s">
        <v>1166</v>
      </c>
      <c r="B359" s="16" t="s">
        <v>1558</v>
      </c>
      <c r="C359" s="16" t="s">
        <v>1578</v>
      </c>
      <c r="D359" s="16" t="s">
        <v>1168</v>
      </c>
      <c r="E359" s="8" t="str">
        <f t="shared" si="13"/>
        <v>Wisconsin, East: Ind Gas Mkt-Wisconsin Eastern (RFC)</v>
      </c>
      <c r="F359" s="17">
        <v>0.95888589721787698</v>
      </c>
    </row>
    <row r="360" spans="1:6" ht="21.5">
      <c r="A360" s="16" t="s">
        <v>1166</v>
      </c>
      <c r="B360" s="16" t="s">
        <v>1558</v>
      </c>
      <c r="C360" s="16" t="s">
        <v>1587</v>
      </c>
      <c r="D360" s="16" t="s">
        <v>1170</v>
      </c>
      <c r="E360" s="8" t="str">
        <f t="shared" si="13"/>
        <v>Wisconsin, West: Ind Gas Mkt-Wisconsin Western (MRO)</v>
      </c>
      <c r="F360" s="17">
        <v>4.11141027821234E-2</v>
      </c>
    </row>
    <row r="361" spans="1:6" ht="21.5">
      <c r="A361" s="16" t="s">
        <v>1163</v>
      </c>
      <c r="B361" s="16" t="s">
        <v>1558</v>
      </c>
      <c r="C361" s="16" t="s">
        <v>1565</v>
      </c>
      <c r="D361" s="16" t="s">
        <v>1165</v>
      </c>
      <c r="E361" s="8" t="str">
        <f t="shared" si="13"/>
        <v>West Virginia: Ind Gas Mkt-West Virginia</v>
      </c>
      <c r="F361" s="17">
        <v>1</v>
      </c>
    </row>
    <row r="362" spans="1:6">
      <c r="A362" s="16" t="s">
        <v>1171</v>
      </c>
      <c r="B362" s="16" t="s">
        <v>1558</v>
      </c>
      <c r="C362" s="16" t="s">
        <v>1639</v>
      </c>
      <c r="D362" s="16" t="s">
        <v>1173</v>
      </c>
      <c r="E362" s="8" t="str">
        <f t="shared" si="13"/>
        <v>Wyoming: Ind Gas Mkt-Wyoming</v>
      </c>
      <c r="F362" s="17">
        <v>1</v>
      </c>
    </row>
    <row r="363" spans="1:6" ht="21.5">
      <c r="A363" s="19" t="s">
        <v>958</v>
      </c>
      <c r="B363" s="19" t="s">
        <v>1773</v>
      </c>
      <c r="C363" s="19" t="s">
        <v>1931</v>
      </c>
      <c r="D363" s="19" t="s">
        <v>960</v>
      </c>
      <c r="E363" s="8" t="str">
        <f t="shared" si="13"/>
        <v>Alberta (Southern): Other LDC Gas Sales: RES-Alberta (South)</v>
      </c>
      <c r="F363" s="20">
        <v>1</v>
      </c>
    </row>
    <row r="364" spans="1:6" ht="21.5">
      <c r="A364" s="19" t="s">
        <v>1411</v>
      </c>
      <c r="B364" s="19" t="s">
        <v>1773</v>
      </c>
      <c r="C364" s="19" t="s">
        <v>1772</v>
      </c>
      <c r="D364" s="19" t="s">
        <v>1410</v>
      </c>
      <c r="E364" s="8" t="str">
        <f t="shared" si="13"/>
        <v>Enstar Natural Gas Co.: RES-Alaska</v>
      </c>
      <c r="F364" s="20">
        <v>0.98716959068185295</v>
      </c>
    </row>
    <row r="365" spans="1:6" ht="21.5">
      <c r="A365" s="19" t="s">
        <v>1411</v>
      </c>
      <c r="B365" s="19" t="s">
        <v>1773</v>
      </c>
      <c r="C365" s="19" t="s">
        <v>1971</v>
      </c>
      <c r="D365" s="19" t="s">
        <v>1410</v>
      </c>
      <c r="E365" s="8" t="str">
        <f t="shared" si="13"/>
        <v>Alaska: Other LDC Gas Sales: RES-Alaska</v>
      </c>
      <c r="F365" s="20">
        <v>1.2830409318147201E-2</v>
      </c>
    </row>
    <row r="366" spans="1:6" ht="21.5">
      <c r="A366" s="19" t="s">
        <v>962</v>
      </c>
      <c r="B366" s="19" t="s">
        <v>1773</v>
      </c>
      <c r="C366" s="19" t="s">
        <v>1774</v>
      </c>
      <c r="D366" s="19" t="s">
        <v>964</v>
      </c>
      <c r="E366" s="8" t="str">
        <f t="shared" si="13"/>
        <v>Alabama Gas Corp. (Alagasco): RES-Alabama</v>
      </c>
      <c r="F366" s="20">
        <v>0.58766077021902097</v>
      </c>
    </row>
    <row r="367" spans="1:6" ht="21.5">
      <c r="A367" s="19" t="s">
        <v>962</v>
      </c>
      <c r="B367" s="19" t="s">
        <v>1773</v>
      </c>
      <c r="C367" s="19" t="s">
        <v>1940</v>
      </c>
      <c r="D367" s="19" t="s">
        <v>964</v>
      </c>
      <c r="E367" s="8" t="str">
        <f t="shared" si="13"/>
        <v>Alabama: Other LDC Gas Sales: RES-Alabama</v>
      </c>
      <c r="F367" s="20">
        <v>0.24281266445414901</v>
      </c>
    </row>
    <row r="368" spans="1:6">
      <c r="A368" s="19" t="s">
        <v>962</v>
      </c>
      <c r="B368" s="19" t="s">
        <v>1773</v>
      </c>
      <c r="C368" s="19" t="s">
        <v>1821</v>
      </c>
      <c r="D368" s="19" t="s">
        <v>964</v>
      </c>
      <c r="E368" s="8" t="str">
        <f t="shared" si="13"/>
        <v>Huntsville Utilities: RES-Alabama</v>
      </c>
      <c r="F368" s="20">
        <v>4.42360370387688E-2</v>
      </c>
    </row>
    <row r="369" spans="1:6" ht="21.5">
      <c r="A369" s="19" t="s">
        <v>962</v>
      </c>
      <c r="B369" s="19" t="s">
        <v>1773</v>
      </c>
      <c r="C369" s="19" t="s">
        <v>1878</v>
      </c>
      <c r="D369" s="19" t="s">
        <v>964</v>
      </c>
      <c r="E369" s="8" t="str">
        <f t="shared" si="13"/>
        <v>Southeast Alabama Gas District: RES-Alabama</v>
      </c>
      <c r="F369" s="20">
        <v>4.4840938524087097E-2</v>
      </c>
    </row>
    <row r="370" spans="1:6" ht="21.5">
      <c r="A370" s="19" t="s">
        <v>962</v>
      </c>
      <c r="B370" s="19" t="s">
        <v>1773</v>
      </c>
      <c r="C370" s="19" t="s">
        <v>1844</v>
      </c>
      <c r="D370" s="19" t="s">
        <v>964</v>
      </c>
      <c r="E370" s="8" t="str">
        <f t="shared" si="13"/>
        <v>Mobile Gas Service Corp.: RES-Alabama</v>
      </c>
      <c r="F370" s="20">
        <v>8.0449589763973803E-2</v>
      </c>
    </row>
    <row r="371" spans="1:6" ht="21.5">
      <c r="A371" s="19" t="s">
        <v>968</v>
      </c>
      <c r="B371" s="19" t="s">
        <v>1773</v>
      </c>
      <c r="C371" s="19" t="s">
        <v>1776</v>
      </c>
      <c r="D371" s="19" t="s">
        <v>970</v>
      </c>
      <c r="E371" s="8" t="str">
        <f t="shared" si="13"/>
        <v>Arkansas Western Gas Co.: RES-Arkansas</v>
      </c>
      <c r="F371" s="20">
        <v>0.23610713953458101</v>
      </c>
    </row>
    <row r="372" spans="1:6" ht="21.5">
      <c r="A372" s="19" t="s">
        <v>968</v>
      </c>
      <c r="B372" s="19" t="s">
        <v>1773</v>
      </c>
      <c r="C372" s="19" t="s">
        <v>1777</v>
      </c>
      <c r="D372" s="19" t="s">
        <v>970</v>
      </c>
      <c r="E372" s="8" t="str">
        <f t="shared" si="13"/>
        <v>CenterPoint Energy Arkla Division: RES-Arkansas</v>
      </c>
      <c r="F372" s="20">
        <v>0.68644178388506205</v>
      </c>
    </row>
    <row r="373" spans="1:6" ht="21.5">
      <c r="A373" s="19" t="s">
        <v>968</v>
      </c>
      <c r="B373" s="19" t="s">
        <v>1773</v>
      </c>
      <c r="C373" s="19" t="s">
        <v>1941</v>
      </c>
      <c r="D373" s="19" t="s">
        <v>970</v>
      </c>
      <c r="E373" s="8" t="str">
        <f t="shared" si="13"/>
        <v>Arkansas: Other LDC Gas Sales: RES-Arkansas</v>
      </c>
      <c r="F373" s="20">
        <v>4.3781431945699896E-3</v>
      </c>
    </row>
    <row r="374" spans="1:6" ht="21.5">
      <c r="A374" s="19" t="s">
        <v>968</v>
      </c>
      <c r="B374" s="19" t="s">
        <v>1773</v>
      </c>
      <c r="C374" s="19" t="s">
        <v>1775</v>
      </c>
      <c r="D374" s="19" t="s">
        <v>970</v>
      </c>
      <c r="E374" s="8" t="str">
        <f t="shared" si="13"/>
        <v>Arkansas Oklahoma Gas Corp.: RES-Arkansas</v>
      </c>
      <c r="F374" s="20">
        <v>7.3072933385786701E-2</v>
      </c>
    </row>
    <row r="375" spans="1:6" ht="21.5">
      <c r="A375" s="19" t="s">
        <v>965</v>
      </c>
      <c r="B375" s="19" t="s">
        <v>1773</v>
      </c>
      <c r="C375" s="19" t="s">
        <v>1883</v>
      </c>
      <c r="D375" s="19" t="s">
        <v>967</v>
      </c>
      <c r="E375" s="8" t="str">
        <f t="shared" si="13"/>
        <v>Southwest Gas Corp., Arizona Div.: RES-Arizona</v>
      </c>
      <c r="F375" s="20">
        <v>0.75721976513429601</v>
      </c>
    </row>
    <row r="376" spans="1:6" ht="21.5">
      <c r="A376" s="19" t="s">
        <v>965</v>
      </c>
      <c r="B376" s="19" t="s">
        <v>1773</v>
      </c>
      <c r="C376" s="19" t="s">
        <v>1837</v>
      </c>
      <c r="D376" s="19" t="s">
        <v>967</v>
      </c>
      <c r="E376" s="8" t="str">
        <f t="shared" si="13"/>
        <v>Mesa Electric &amp; Gas Utility: RES-Arizona</v>
      </c>
      <c r="F376" s="20">
        <v>3.3349079503589597E-2</v>
      </c>
    </row>
    <row r="377" spans="1:6" ht="21.5">
      <c r="A377" s="19" t="s">
        <v>965</v>
      </c>
      <c r="B377" s="19" t="s">
        <v>1773</v>
      </c>
      <c r="C377" s="19" t="s">
        <v>1793</v>
      </c>
      <c r="D377" s="19" t="s">
        <v>967</v>
      </c>
      <c r="E377" s="8" t="str">
        <f t="shared" si="13"/>
        <v>Citizens Utilities Co., Arizona Gas Div.: RES-Arizona</v>
      </c>
      <c r="F377" s="20">
        <v>0.19085517679938999</v>
      </c>
    </row>
    <row r="378" spans="1:6" ht="21.5">
      <c r="A378" s="19" t="s">
        <v>965</v>
      </c>
      <c r="B378" s="19" t="s">
        <v>1773</v>
      </c>
      <c r="C378" s="19" t="s">
        <v>1942</v>
      </c>
      <c r="D378" s="19" t="s">
        <v>967</v>
      </c>
      <c r="E378" s="8" t="str">
        <f t="shared" si="13"/>
        <v>Arizona: Other LDC Gas Sales: RES-Arizona</v>
      </c>
      <c r="F378" s="20">
        <v>1.8575978562724499E-2</v>
      </c>
    </row>
    <row r="379" spans="1:6" ht="21.5">
      <c r="A379" s="19" t="s">
        <v>971</v>
      </c>
      <c r="B379" s="19" t="s">
        <v>1773</v>
      </c>
      <c r="C379" s="19" t="s">
        <v>1905</v>
      </c>
      <c r="D379" s="19" t="s">
        <v>1432</v>
      </c>
      <c r="E379" s="8" t="str">
        <f t="shared" si="13"/>
        <v>British Columbia (SE): LDC Sales: RES-British Columbia (Southeast)</v>
      </c>
      <c r="F379" s="20">
        <v>3.3799999999999997E-2</v>
      </c>
    </row>
    <row r="380" spans="1:6" ht="31.5">
      <c r="A380" s="19" t="s">
        <v>971</v>
      </c>
      <c r="B380" s="19" t="s">
        <v>1773</v>
      </c>
      <c r="C380" s="19" t="s">
        <v>1904</v>
      </c>
      <c r="D380" s="19" t="s">
        <v>1426</v>
      </c>
      <c r="E380" s="8" t="str">
        <f t="shared" si="13"/>
        <v>British Columbia (Central): LDC Sales: RES-British Columbia (Central)</v>
      </c>
      <c r="F380" s="20">
        <v>0.21729999999999999</v>
      </c>
    </row>
    <row r="381" spans="1:6" ht="31.5">
      <c r="A381" s="19" t="s">
        <v>971</v>
      </c>
      <c r="B381" s="19" t="s">
        <v>1773</v>
      </c>
      <c r="C381" s="19" t="s">
        <v>1903</v>
      </c>
      <c r="D381" s="19" t="s">
        <v>1531</v>
      </c>
      <c r="E381" s="8" t="str">
        <f t="shared" si="13"/>
        <v>British Columbia (North): LDC Sales: RES-British Columbia (North)</v>
      </c>
      <c r="F381" s="20">
        <v>2.07E-2</v>
      </c>
    </row>
    <row r="382" spans="1:6" ht="31.5">
      <c r="A382" s="19" t="s">
        <v>971</v>
      </c>
      <c r="B382" s="19" t="s">
        <v>1773</v>
      </c>
      <c r="C382" s="19" t="s">
        <v>1932</v>
      </c>
      <c r="D382" s="19" t="s">
        <v>973</v>
      </c>
      <c r="E382" s="8" t="str">
        <f t="shared" si="13"/>
        <v>British Columbia (SW): Other LDC Gas Sales: RES-British Columbia (Southwest)</v>
      </c>
      <c r="F382" s="20">
        <v>0.72719999999999996</v>
      </c>
    </row>
    <row r="383" spans="1:6" ht="31.5">
      <c r="A383" s="19" t="s">
        <v>971</v>
      </c>
      <c r="B383" s="19" t="s">
        <v>1773</v>
      </c>
      <c r="C383" s="19" t="s">
        <v>1913</v>
      </c>
      <c r="D383" s="19" t="s">
        <v>1431</v>
      </c>
      <c r="E383" s="8" t="str">
        <f t="shared" si="13"/>
        <v>British Columbia (NW): Other LDC Gas Sales: RES-British Columbia (Northwest)</v>
      </c>
      <c r="F383" s="20">
        <v>1E-3</v>
      </c>
    </row>
    <row r="384" spans="1:6" ht="21.5">
      <c r="A384" s="19" t="s">
        <v>974</v>
      </c>
      <c r="B384" s="19" t="s">
        <v>1773</v>
      </c>
      <c r="C384" s="19" t="s">
        <v>1874</v>
      </c>
      <c r="D384" s="19" t="s">
        <v>978</v>
      </c>
      <c r="E384" s="8" t="str">
        <f t="shared" si="13"/>
        <v>San Diego Gas &amp; Electric Co.: RES-California Southern</v>
      </c>
      <c r="F384" s="20">
        <v>5.7756973590099583E-2</v>
      </c>
    </row>
    <row r="385" spans="1:6" ht="21.5">
      <c r="A385" s="19" t="s">
        <v>974</v>
      </c>
      <c r="B385" s="19" t="s">
        <v>1773</v>
      </c>
      <c r="C385" s="19" t="s">
        <v>1860</v>
      </c>
      <c r="D385" s="19" t="s">
        <v>976</v>
      </c>
      <c r="E385" s="8" t="str">
        <f t="shared" si="13"/>
        <v>Pacific Gas and Electric Company: RES-California Northern</v>
      </c>
      <c r="F385" s="20">
        <v>0.4108</v>
      </c>
    </row>
    <row r="386" spans="1:6" ht="31.5">
      <c r="A386" s="19" t="s">
        <v>974</v>
      </c>
      <c r="B386" s="19" t="s">
        <v>1773</v>
      </c>
      <c r="C386" s="19" t="s">
        <v>1972</v>
      </c>
      <c r="D386" s="19" t="s">
        <v>978</v>
      </c>
      <c r="E386" s="8" t="str">
        <f t="shared" si="13"/>
        <v>California, Southern : Other LDC Gas Sales: RES-California Southern</v>
      </c>
      <c r="F386" s="20">
        <v>1.2147615009644558E-2</v>
      </c>
    </row>
    <row r="387" spans="1:6" ht="21.5">
      <c r="A387" s="19" t="s">
        <v>974</v>
      </c>
      <c r="B387" s="19" t="s">
        <v>1773</v>
      </c>
      <c r="C387" s="19" t="s">
        <v>1884</v>
      </c>
      <c r="D387" s="19" t="s">
        <v>978</v>
      </c>
      <c r="E387" s="8" t="str">
        <f t="shared" ref="E387:E450" si="14">CONCATENATE(C387,"-",D387)</f>
        <v>Southwest Gas Corp., California Div.: RES-California Southern</v>
      </c>
      <c r="F387" s="20">
        <v>1.9907294920936763E-2</v>
      </c>
    </row>
    <row r="388" spans="1:6" ht="21.5">
      <c r="A388" s="19" t="s">
        <v>974</v>
      </c>
      <c r="B388" s="19" t="s">
        <v>1773</v>
      </c>
      <c r="C388" s="19" t="s">
        <v>1879</v>
      </c>
      <c r="D388" s="19" t="s">
        <v>978</v>
      </c>
      <c r="E388" s="8" t="str">
        <f t="shared" si="14"/>
        <v>Southern California Gas Company: RES-California Southern</v>
      </c>
      <c r="F388" s="20">
        <v>0.4992881164793192</v>
      </c>
    </row>
    <row r="389" spans="1:6" ht="21.5">
      <c r="A389" s="19" t="s">
        <v>979</v>
      </c>
      <c r="B389" s="19" t="s">
        <v>1773</v>
      </c>
      <c r="C389" s="19" t="s">
        <v>1923</v>
      </c>
      <c r="D389" s="19" t="s">
        <v>983</v>
      </c>
      <c r="E389" s="8" t="str">
        <f t="shared" si="14"/>
        <v>Colorado LDC Other: RES-Colorado Western</v>
      </c>
      <c r="F389" s="20">
        <v>1.0723329970698499E-3</v>
      </c>
    </row>
    <row r="390" spans="1:6" ht="21.5">
      <c r="A390" s="19" t="s">
        <v>979</v>
      </c>
      <c r="B390" s="19" t="s">
        <v>1773</v>
      </c>
      <c r="C390" s="19" t="s">
        <v>1923</v>
      </c>
      <c r="D390" s="19" t="s">
        <v>981</v>
      </c>
      <c r="E390" s="8" t="str">
        <f t="shared" si="14"/>
        <v>Colorado LDC Other: RES-Colorado Eastern</v>
      </c>
      <c r="F390" s="20">
        <v>1.24849905499906E-2</v>
      </c>
    </row>
    <row r="391" spans="1:6" ht="21.5">
      <c r="A391" s="19" t="s">
        <v>979</v>
      </c>
      <c r="B391" s="19" t="s">
        <v>1773</v>
      </c>
      <c r="C391" s="19" t="s">
        <v>1797</v>
      </c>
      <c r="D391" s="19" t="s">
        <v>981</v>
      </c>
      <c r="E391" s="8" t="str">
        <f t="shared" si="14"/>
        <v>Colorado Springs Utilities: RES-Colorado Eastern</v>
      </c>
      <c r="F391" s="20">
        <v>9.6912074697360601E-2</v>
      </c>
    </row>
    <row r="392" spans="1:6" ht="21.5">
      <c r="A392" s="19" t="s">
        <v>979</v>
      </c>
      <c r="B392" s="19" t="s">
        <v>1773</v>
      </c>
      <c r="C392" s="19" t="s">
        <v>1869</v>
      </c>
      <c r="D392" s="19" t="s">
        <v>983</v>
      </c>
      <c r="E392" s="8" t="str">
        <f t="shared" si="14"/>
        <v>PSC of Colorado: RES-Colorado Western</v>
      </c>
      <c r="F392" s="20">
        <v>9.9999999999924594E-2</v>
      </c>
    </row>
    <row r="393" spans="1:6" ht="21.5">
      <c r="A393" s="19" t="s">
        <v>979</v>
      </c>
      <c r="B393" s="19" t="s">
        <v>1773</v>
      </c>
      <c r="C393" s="19" t="s">
        <v>1825</v>
      </c>
      <c r="D393" s="19" t="s">
        <v>981</v>
      </c>
      <c r="E393" s="8" t="str">
        <f t="shared" si="14"/>
        <v>Peoples Natural Gas Aquila Inc: RES-Colorado Eastern</v>
      </c>
      <c r="F393" s="20">
        <v>4.6575021379633902E-2</v>
      </c>
    </row>
    <row r="394" spans="1:6" ht="21.5">
      <c r="A394" s="19" t="s">
        <v>979</v>
      </c>
      <c r="B394" s="19" t="s">
        <v>1773</v>
      </c>
      <c r="C394" s="19" t="s">
        <v>1827</v>
      </c>
      <c r="D394" s="19" t="s">
        <v>981</v>
      </c>
      <c r="E394" s="8" t="str">
        <f t="shared" si="14"/>
        <v>SourceGas Distribution LLC: RES-Colorado Eastern</v>
      </c>
      <c r="F394" s="20">
        <v>5.7786144351235698E-2</v>
      </c>
    </row>
    <row r="395" spans="1:6" ht="21.5">
      <c r="A395" s="19" t="s">
        <v>979</v>
      </c>
      <c r="B395" s="19" t="s">
        <v>1773</v>
      </c>
      <c r="C395" s="19" t="s">
        <v>1869</v>
      </c>
      <c r="D395" s="19" t="s">
        <v>981</v>
      </c>
      <c r="E395" s="8" t="str">
        <f t="shared" si="14"/>
        <v>PSC of Colorado: RES-Colorado Eastern</v>
      </c>
      <c r="F395" s="20">
        <v>0.63111212997664301</v>
      </c>
    </row>
    <row r="396" spans="1:6" ht="21.5">
      <c r="A396" s="19" t="s">
        <v>979</v>
      </c>
      <c r="B396" s="19" t="s">
        <v>1773</v>
      </c>
      <c r="C396" s="19" t="s">
        <v>1832</v>
      </c>
      <c r="D396" s="19" t="s">
        <v>981</v>
      </c>
      <c r="E396" s="8" t="str">
        <f t="shared" si="14"/>
        <v>Atmos Energy Corp: RES-Colorado Eastern</v>
      </c>
      <c r="F396" s="20">
        <v>5.40573060481414E-2</v>
      </c>
    </row>
    <row r="397" spans="1:6" ht="21.5">
      <c r="A397" s="19" t="s">
        <v>984</v>
      </c>
      <c r="B397" s="19" t="s">
        <v>1773</v>
      </c>
      <c r="C397" s="19" t="s">
        <v>1902</v>
      </c>
      <c r="D397" s="19" t="s">
        <v>986</v>
      </c>
      <c r="E397" s="8" t="str">
        <f t="shared" si="14"/>
        <v>Yankee Gas Services Co.: RES-Connecticut</v>
      </c>
      <c r="F397" s="20">
        <v>0.30057481362869498</v>
      </c>
    </row>
    <row r="398" spans="1:6" ht="21.5">
      <c r="A398" s="19" t="s">
        <v>984</v>
      </c>
      <c r="B398" s="19" t="s">
        <v>1773</v>
      </c>
      <c r="C398" s="19" t="s">
        <v>1880</v>
      </c>
      <c r="D398" s="19" t="s">
        <v>986</v>
      </c>
      <c r="E398" s="8" t="str">
        <f t="shared" si="14"/>
        <v>Southern Connecticut Gas Co.: RES-Connecticut</v>
      </c>
      <c r="F398" s="20">
        <v>0.325838637278971</v>
      </c>
    </row>
    <row r="399" spans="1:6" ht="21.5">
      <c r="A399" s="19" t="s">
        <v>984</v>
      </c>
      <c r="B399" s="19" t="s">
        <v>1773</v>
      </c>
      <c r="C399" s="19" t="s">
        <v>1803</v>
      </c>
      <c r="D399" s="19" t="s">
        <v>986</v>
      </c>
      <c r="E399" s="8" t="str">
        <f t="shared" si="14"/>
        <v>Connecticut Natural Gas Corp.: RES-Connecticut</v>
      </c>
      <c r="F399" s="20">
        <v>0.36417327364264201</v>
      </c>
    </row>
    <row r="400" spans="1:6" ht="21.5">
      <c r="A400" s="19" t="s">
        <v>984</v>
      </c>
      <c r="B400" s="19" t="s">
        <v>1773</v>
      </c>
      <c r="C400" s="19" t="s">
        <v>1973</v>
      </c>
      <c r="D400" s="19" t="s">
        <v>986</v>
      </c>
      <c r="E400" s="8" t="str">
        <f t="shared" si="14"/>
        <v>Connecticut: Other LDC Gas Sales: RES-Connecticut</v>
      </c>
      <c r="F400" s="20">
        <v>9.4132754496926308E-3</v>
      </c>
    </row>
    <row r="401" spans="1:6" ht="21.5">
      <c r="A401" s="19" t="s">
        <v>987</v>
      </c>
      <c r="B401" s="19" t="s">
        <v>1773</v>
      </c>
      <c r="C401" s="19" t="s">
        <v>1892</v>
      </c>
      <c r="D401" s="19" t="s">
        <v>989</v>
      </c>
      <c r="E401" s="8" t="str">
        <f t="shared" si="14"/>
        <v>Washington Gas Light Co.: RES-District of Columbia</v>
      </c>
      <c r="F401" s="20">
        <v>1</v>
      </c>
    </row>
    <row r="402" spans="1:6" ht="21.5">
      <c r="A402" s="19" t="s">
        <v>990</v>
      </c>
      <c r="B402" s="19" t="s">
        <v>1773</v>
      </c>
      <c r="C402" s="19" t="s">
        <v>1806</v>
      </c>
      <c r="D402" s="19" t="s">
        <v>992</v>
      </c>
      <c r="E402" s="8" t="str">
        <f t="shared" si="14"/>
        <v>Delmarva Power &amp; Light Co.: RES-Delaware</v>
      </c>
      <c r="F402" s="20">
        <v>0.78677900192978401</v>
      </c>
    </row>
    <row r="403" spans="1:6" ht="21.5">
      <c r="A403" s="19" t="s">
        <v>990</v>
      </c>
      <c r="B403" s="19" t="s">
        <v>1773</v>
      </c>
      <c r="C403" s="19" t="s">
        <v>1787</v>
      </c>
      <c r="D403" s="19" t="s">
        <v>992</v>
      </c>
      <c r="E403" s="8" t="str">
        <f t="shared" si="14"/>
        <v>Chesapeake Utilities Corp., Delaware Div.: RES-Delaware</v>
      </c>
      <c r="F403" s="20">
        <v>0.181762799031668</v>
      </c>
    </row>
    <row r="404" spans="1:6" ht="21.5">
      <c r="A404" s="19" t="s">
        <v>990</v>
      </c>
      <c r="B404" s="19" t="s">
        <v>1773</v>
      </c>
      <c r="C404" s="19" t="s">
        <v>1914</v>
      </c>
      <c r="D404" s="19" t="s">
        <v>992</v>
      </c>
      <c r="E404" s="8" t="str">
        <f t="shared" si="14"/>
        <v>Eastern Shore Natural Gas: RES-Delaware</v>
      </c>
      <c r="F404" s="20">
        <v>3.1458199038547602E-2</v>
      </c>
    </row>
    <row r="405" spans="1:6" ht="21.5">
      <c r="A405" s="19" t="s">
        <v>993</v>
      </c>
      <c r="B405" s="19" t="s">
        <v>1773</v>
      </c>
      <c r="C405" s="19" t="s">
        <v>1985</v>
      </c>
      <c r="D405" s="19" t="s">
        <v>997</v>
      </c>
      <c r="E405" s="8" t="str">
        <f t="shared" si="14"/>
        <v>Florida Peninsula FRCC: RES Gas Mkt-Florida Peninsula (FRCC)</v>
      </c>
      <c r="F405" s="20">
        <v>0.94010000000000005</v>
      </c>
    </row>
    <row r="406" spans="1:6" ht="31.5">
      <c r="A406" s="19" t="s">
        <v>993</v>
      </c>
      <c r="B406" s="19" t="s">
        <v>1773</v>
      </c>
      <c r="C406" s="19" t="s">
        <v>1984</v>
      </c>
      <c r="D406" s="19" t="s">
        <v>995</v>
      </c>
      <c r="E406" s="8" t="str">
        <f t="shared" si="14"/>
        <v>Florida Panhandle SERC: RES Gas Mkt-Florida Panhandle (SERC)</v>
      </c>
      <c r="F406" s="20">
        <v>5.9900000000000002E-2</v>
      </c>
    </row>
    <row r="407" spans="1:6" ht="21.5">
      <c r="A407" s="19" t="s">
        <v>998</v>
      </c>
      <c r="B407" s="19" t="s">
        <v>1773</v>
      </c>
      <c r="C407" s="19" t="s">
        <v>1944</v>
      </c>
      <c r="D407" s="19" t="s">
        <v>1000</v>
      </c>
      <c r="E407" s="8" t="str">
        <f t="shared" si="14"/>
        <v>Georgia: Other LDC Gas Sales: RES-Georgia</v>
      </c>
      <c r="F407" s="20">
        <v>0.122719684162115</v>
      </c>
    </row>
    <row r="408" spans="1:6" ht="21.5">
      <c r="A408" s="19" t="s">
        <v>998</v>
      </c>
      <c r="B408" s="19" t="s">
        <v>1773</v>
      </c>
      <c r="C408" s="19" t="s">
        <v>1887</v>
      </c>
      <c r="D408" s="19" t="s">
        <v>1000</v>
      </c>
      <c r="E408" s="8" t="str">
        <f t="shared" si="14"/>
        <v>United Cities Gas Co. Div Atmos Energy: RES-Georgia</v>
      </c>
      <c r="F408" s="20">
        <v>2.4424171311825699E-2</v>
      </c>
    </row>
    <row r="409" spans="1:6" ht="21.5">
      <c r="A409" s="19" t="s">
        <v>998</v>
      </c>
      <c r="B409" s="19" t="s">
        <v>1773</v>
      </c>
      <c r="C409" s="19" t="s">
        <v>1779</v>
      </c>
      <c r="D409" s="19" t="s">
        <v>1000</v>
      </c>
      <c r="E409" s="8" t="str">
        <f t="shared" si="14"/>
        <v>Atlanta Gas Light Co.: RES-Georgia</v>
      </c>
      <c r="F409" s="20">
        <v>0.85285614452605996</v>
      </c>
    </row>
    <row r="410" spans="1:6" ht="21.5">
      <c r="A410" s="19" t="s">
        <v>1014</v>
      </c>
      <c r="B410" s="19" t="s">
        <v>1773</v>
      </c>
      <c r="C410" s="19" t="s">
        <v>1915</v>
      </c>
      <c r="D410" s="19" t="s">
        <v>1016</v>
      </c>
      <c r="E410" s="8" t="str">
        <f t="shared" si="14"/>
        <v>Interstate Power and Light: RES-Iowa</v>
      </c>
      <c r="F410" s="20">
        <v>0.23054761431912099</v>
      </c>
    </row>
    <row r="411" spans="1:6" ht="21.5">
      <c r="A411" s="19" t="s">
        <v>1014</v>
      </c>
      <c r="B411" s="19" t="s">
        <v>1773</v>
      </c>
      <c r="C411" s="19" t="s">
        <v>1945</v>
      </c>
      <c r="D411" s="19" t="s">
        <v>1016</v>
      </c>
      <c r="E411" s="8" t="str">
        <f t="shared" si="14"/>
        <v>Iowa: Other LDC Gas Sales: RES-Iowa</v>
      </c>
      <c r="F411" s="20">
        <v>5.0233188895375099E-2</v>
      </c>
    </row>
    <row r="412" spans="1:6" ht="21.5">
      <c r="A412" s="19" t="s">
        <v>1014</v>
      </c>
      <c r="B412" s="19" t="s">
        <v>1773</v>
      </c>
      <c r="C412" s="19" t="s">
        <v>1825</v>
      </c>
      <c r="D412" s="19" t="s">
        <v>1016</v>
      </c>
      <c r="E412" s="8" t="str">
        <f t="shared" si="14"/>
        <v>Peoples Natural Gas Aquila Inc: RES-Iowa</v>
      </c>
      <c r="F412" s="20">
        <v>0.15872573206708601</v>
      </c>
    </row>
    <row r="413" spans="1:6" ht="21.5">
      <c r="A413" s="19" t="s">
        <v>1014</v>
      </c>
      <c r="B413" s="19" t="s">
        <v>1773</v>
      </c>
      <c r="C413" s="19" t="s">
        <v>1840</v>
      </c>
      <c r="D413" s="19" t="s">
        <v>1016</v>
      </c>
      <c r="E413" s="8" t="str">
        <f t="shared" si="14"/>
        <v>MidAmerican Energy Company: RES-Iowa</v>
      </c>
      <c r="F413" s="20">
        <v>0.56049346471841799</v>
      </c>
    </row>
    <row r="414" spans="1:6" ht="21.5">
      <c r="A414" s="19" t="s">
        <v>1001</v>
      </c>
      <c r="B414" s="19" t="s">
        <v>1773</v>
      </c>
      <c r="C414" s="19" t="s">
        <v>1847</v>
      </c>
      <c r="D414" s="19" t="s">
        <v>1005</v>
      </c>
      <c r="E414" s="8" t="str">
        <f t="shared" si="14"/>
        <v>Questar Gas Co.: RES-Idaho Southern</v>
      </c>
      <c r="F414" s="20">
        <v>4.8437307421469603E-3</v>
      </c>
    </row>
    <row r="415" spans="1:6" ht="21.5">
      <c r="A415" s="19" t="s">
        <v>1001</v>
      </c>
      <c r="B415" s="19" t="s">
        <v>1773</v>
      </c>
      <c r="C415" s="19" t="s">
        <v>1824</v>
      </c>
      <c r="D415" s="19" t="s">
        <v>1005</v>
      </c>
      <c r="E415" s="8" t="str">
        <f t="shared" si="14"/>
        <v>Intermountain Gas Co.: RES-Idaho Southern</v>
      </c>
      <c r="F415" s="20">
        <v>0.80723285261277899</v>
      </c>
    </row>
    <row r="416" spans="1:6">
      <c r="A416" s="19" t="s">
        <v>1001</v>
      </c>
      <c r="B416" s="19" t="s">
        <v>1773</v>
      </c>
      <c r="C416" s="19" t="s">
        <v>1894</v>
      </c>
      <c r="D416" s="19" t="s">
        <v>1003</v>
      </c>
      <c r="E416" s="8" t="str">
        <f t="shared" si="14"/>
        <v>Avista Corp: RES-Idaho Northern</v>
      </c>
      <c r="F416" s="20">
        <v>0.187923416645075</v>
      </c>
    </row>
    <row r="417" spans="1:6" ht="21.5">
      <c r="A417" s="19" t="s">
        <v>1006</v>
      </c>
      <c r="B417" s="19" t="s">
        <v>1773</v>
      </c>
      <c r="C417" s="19" t="s">
        <v>1788</v>
      </c>
      <c r="D417" s="19" t="s">
        <v>1010</v>
      </c>
      <c r="E417" s="8" t="str">
        <f t="shared" si="14"/>
        <v>AmerenCILCO: RES-Illinois Southern</v>
      </c>
      <c r="F417" s="20">
        <v>3.3680819922425755E-2</v>
      </c>
    </row>
    <row r="418" spans="1:6" ht="21.5">
      <c r="A418" s="19" t="s">
        <v>1006</v>
      </c>
      <c r="B418" s="19" t="s">
        <v>1773</v>
      </c>
      <c r="C418" s="19" t="s">
        <v>1920</v>
      </c>
      <c r="D418" s="19" t="s">
        <v>1010</v>
      </c>
      <c r="E418" s="8" t="str">
        <f t="shared" si="14"/>
        <v>Illinois, Southern: Other LDC Gas Sales: RES-Illinois Southern</v>
      </c>
      <c r="F418" s="20">
        <v>1.1298639596465852E-2</v>
      </c>
    </row>
    <row r="419" spans="1:6" ht="21.5">
      <c r="A419" s="19" t="s">
        <v>1006</v>
      </c>
      <c r="B419" s="19" t="s">
        <v>1773</v>
      </c>
      <c r="C419" s="19" t="s">
        <v>1862</v>
      </c>
      <c r="D419" s="19" t="s">
        <v>1008</v>
      </c>
      <c r="E419" s="8" t="str">
        <f t="shared" si="14"/>
        <v>Peoples Energy Co.: RES-Illinois Northern</v>
      </c>
      <c r="F419" s="20">
        <v>0.25329908892288272</v>
      </c>
    </row>
    <row r="420" spans="1:6">
      <c r="A420" s="19" t="s">
        <v>1006</v>
      </c>
      <c r="B420" s="19" t="s">
        <v>1773</v>
      </c>
      <c r="C420" s="19" t="s">
        <v>1822</v>
      </c>
      <c r="D420" s="19" t="s">
        <v>1010</v>
      </c>
      <c r="E420" s="8" t="str">
        <f t="shared" si="14"/>
        <v>AmerenIP: RES-Illinois Southern</v>
      </c>
      <c r="F420" s="20">
        <v>6.1713233156131614E-2</v>
      </c>
    </row>
    <row r="421" spans="1:6" ht="21.5">
      <c r="A421" s="19" t="s">
        <v>1006</v>
      </c>
      <c r="B421" s="19" t="s">
        <v>1773</v>
      </c>
      <c r="C421" s="19" t="s">
        <v>1974</v>
      </c>
      <c r="D421" s="19" t="s">
        <v>1008</v>
      </c>
      <c r="E421" s="8" t="str">
        <f t="shared" si="14"/>
        <v>Illinois, Northern: Other LDC Gas Sales: RES-Illinois Northern</v>
      </c>
      <c r="F421" s="20">
        <v>1.9021484372454413E-2</v>
      </c>
    </row>
    <row r="422" spans="1:6" ht="21.5">
      <c r="A422" s="19" t="s">
        <v>1006</v>
      </c>
      <c r="B422" s="19" t="s">
        <v>1773</v>
      </c>
      <c r="C422" s="19" t="s">
        <v>1853</v>
      </c>
      <c r="D422" s="19" t="s">
        <v>1008</v>
      </c>
      <c r="E422" s="8" t="str">
        <f t="shared" si="14"/>
        <v>Nicor Gas Co.: RES-Illinois Northern</v>
      </c>
      <c r="F422" s="20">
        <v>0.54775648905679819</v>
      </c>
    </row>
    <row r="423" spans="1:6" ht="21.5">
      <c r="A423" s="19" t="s">
        <v>1006</v>
      </c>
      <c r="B423" s="19" t="s">
        <v>1773</v>
      </c>
      <c r="C423" s="19" t="s">
        <v>1852</v>
      </c>
      <c r="D423" s="19" t="s">
        <v>1008</v>
      </c>
      <c r="E423" s="8" t="str">
        <f t="shared" si="14"/>
        <v>North Shore Gas Co.: RES-Illinois Northern</v>
      </c>
      <c r="F423" s="20">
        <v>4.672293764786449E-2</v>
      </c>
    </row>
    <row r="424" spans="1:6">
      <c r="A424" s="19" t="s">
        <v>1006</v>
      </c>
      <c r="B424" s="19" t="s">
        <v>1773</v>
      </c>
      <c r="C424" s="19" t="s">
        <v>1789</v>
      </c>
      <c r="D424" s="19" t="s">
        <v>1010</v>
      </c>
      <c r="E424" s="8" t="str">
        <f t="shared" si="14"/>
        <v>AmerenCIPS: RES-Illinois Southern</v>
      </c>
      <c r="F424" s="20">
        <v>2.6507307324976803E-2</v>
      </c>
    </row>
    <row r="425" spans="1:6">
      <c r="A425" s="19" t="s">
        <v>1011</v>
      </c>
      <c r="B425" s="19" t="s">
        <v>1773</v>
      </c>
      <c r="C425" s="19" t="s">
        <v>1881</v>
      </c>
      <c r="D425" s="19" t="s">
        <v>1013</v>
      </c>
      <c r="E425" s="8" t="str">
        <f t="shared" si="14"/>
        <v>Vectren Corp. S IN: RES-Indiana</v>
      </c>
      <c r="F425" s="20">
        <v>4.9607329940344398E-2</v>
      </c>
    </row>
    <row r="426" spans="1:6">
      <c r="A426" s="19" t="s">
        <v>1011</v>
      </c>
      <c r="B426" s="19" t="s">
        <v>1773</v>
      </c>
      <c r="C426" s="19" t="s">
        <v>1823</v>
      </c>
      <c r="D426" s="19" t="s">
        <v>1013</v>
      </c>
      <c r="E426" s="8" t="str">
        <f t="shared" si="14"/>
        <v>Vectren Corp.IN Gas: RES-Indiana</v>
      </c>
      <c r="F426" s="20">
        <v>0.29579682145146802</v>
      </c>
    </row>
    <row r="427" spans="1:6" ht="21.5">
      <c r="A427" s="19" t="s">
        <v>1011</v>
      </c>
      <c r="B427" s="19" t="s">
        <v>1773</v>
      </c>
      <c r="C427" s="19" t="s">
        <v>1854</v>
      </c>
      <c r="D427" s="19" t="s">
        <v>1013</v>
      </c>
      <c r="E427" s="8" t="str">
        <f t="shared" si="14"/>
        <v>Northern Indiana Public Service Co.: RES-Indiana</v>
      </c>
      <c r="F427" s="20">
        <v>0.41581212284373198</v>
      </c>
    </row>
    <row r="428" spans="1:6" ht="21.5">
      <c r="A428" s="19" t="s">
        <v>1011</v>
      </c>
      <c r="B428" s="19" t="s">
        <v>1773</v>
      </c>
      <c r="C428" s="19" t="s">
        <v>1792</v>
      </c>
      <c r="D428" s="19" t="s">
        <v>1013</v>
      </c>
      <c r="E428" s="8" t="str">
        <f t="shared" si="14"/>
        <v>Citizens Gas &amp; Coke Utility: RES-Indiana</v>
      </c>
      <c r="F428" s="20">
        <v>0.15132100831725301</v>
      </c>
    </row>
    <row r="429" spans="1:6" ht="21.5">
      <c r="A429" s="19" t="s">
        <v>1011</v>
      </c>
      <c r="B429" s="19" t="s">
        <v>1773</v>
      </c>
      <c r="C429" s="19" t="s">
        <v>1946</v>
      </c>
      <c r="D429" s="19" t="s">
        <v>1013</v>
      </c>
      <c r="E429" s="8" t="str">
        <f t="shared" si="14"/>
        <v>Indiana: Other LDC Gas Sales: RES-Indiana</v>
      </c>
      <c r="F429" s="20">
        <v>8.7462717447202604E-2</v>
      </c>
    </row>
    <row r="430" spans="1:6">
      <c r="A430" s="19" t="s">
        <v>1017</v>
      </c>
      <c r="B430" s="19" t="s">
        <v>1773</v>
      </c>
      <c r="C430" s="19" t="s">
        <v>1832</v>
      </c>
      <c r="D430" s="19" t="s">
        <v>1019</v>
      </c>
      <c r="E430" s="8" t="str">
        <f t="shared" si="14"/>
        <v>Atmos Energy Corp: RES-Kansas</v>
      </c>
      <c r="F430" s="20">
        <v>0.14660282667008201</v>
      </c>
    </row>
    <row r="431" spans="1:6">
      <c r="A431" s="19" t="s">
        <v>1017</v>
      </c>
      <c r="B431" s="19" t="s">
        <v>1773</v>
      </c>
      <c r="C431" s="19" t="s">
        <v>1778</v>
      </c>
      <c r="D431" s="19" t="s">
        <v>1019</v>
      </c>
      <c r="E431" s="8" t="str">
        <f t="shared" si="14"/>
        <v>MidWest Energy, Inc.: RES-Kansas</v>
      </c>
      <c r="F431" s="20">
        <v>3.9587659823734501E-2</v>
      </c>
    </row>
    <row r="432" spans="1:6" ht="21.5">
      <c r="A432" s="19" t="s">
        <v>1017</v>
      </c>
      <c r="B432" s="19" t="s">
        <v>1773</v>
      </c>
      <c r="C432" s="19" t="s">
        <v>1947</v>
      </c>
      <c r="D432" s="19" t="s">
        <v>1019</v>
      </c>
      <c r="E432" s="8" t="str">
        <f t="shared" si="14"/>
        <v>Kansas: Other LDC Gas Sales: RES-Kansas</v>
      </c>
      <c r="F432" s="20">
        <v>3.3738990854901202E-2</v>
      </c>
    </row>
    <row r="433" spans="1:6" ht="21.5">
      <c r="A433" s="19" t="s">
        <v>1017</v>
      </c>
      <c r="B433" s="19" t="s">
        <v>1773</v>
      </c>
      <c r="C433" s="19" t="s">
        <v>1896</v>
      </c>
      <c r="D433" s="19" t="s">
        <v>1019</v>
      </c>
      <c r="E433" s="8" t="str">
        <f t="shared" si="14"/>
        <v>Kansas Gas Service Co., A Division of Oneok: RES-Kansas</v>
      </c>
      <c r="F433" s="20">
        <v>0.67780845600805095</v>
      </c>
    </row>
    <row r="434" spans="1:6" ht="21.5">
      <c r="A434" s="19" t="s">
        <v>1017</v>
      </c>
      <c r="B434" s="19" t="s">
        <v>1773</v>
      </c>
      <c r="C434" s="19" t="s">
        <v>1825</v>
      </c>
      <c r="D434" s="19" t="s">
        <v>1019</v>
      </c>
      <c r="E434" s="8" t="str">
        <f t="shared" si="14"/>
        <v>Peoples Natural Gas Aquila Inc: RES-Kansas</v>
      </c>
      <c r="F434" s="20">
        <v>0.10226206664323099</v>
      </c>
    </row>
    <row r="435" spans="1:6">
      <c r="A435" s="19" t="s">
        <v>1020</v>
      </c>
      <c r="B435" s="19" t="s">
        <v>1773</v>
      </c>
      <c r="C435" s="19" t="s">
        <v>1832</v>
      </c>
      <c r="D435" s="19" t="s">
        <v>1022</v>
      </c>
      <c r="E435" s="8" t="str">
        <f t="shared" si="14"/>
        <v>Atmos Energy Corp: RES-Kentucky</v>
      </c>
      <c r="F435" s="20">
        <v>0.19064088339228699</v>
      </c>
    </row>
    <row r="436" spans="1:6" ht="21.5">
      <c r="A436" s="19" t="s">
        <v>1020</v>
      </c>
      <c r="B436" s="19" t="s">
        <v>1773</v>
      </c>
      <c r="C436" s="19" t="s">
        <v>1798</v>
      </c>
      <c r="D436" s="19" t="s">
        <v>1022</v>
      </c>
      <c r="E436" s="8" t="str">
        <f t="shared" si="14"/>
        <v>Columbia Gas of Kentucky, Inc.: RES-Kentucky</v>
      </c>
      <c r="F436" s="20">
        <v>0.170466497169943</v>
      </c>
    </row>
    <row r="437" spans="1:6" ht="21.5">
      <c r="A437" s="19" t="s">
        <v>1020</v>
      </c>
      <c r="B437" s="19" t="s">
        <v>1773</v>
      </c>
      <c r="C437" s="19" t="s">
        <v>1834</v>
      </c>
      <c r="D437" s="19" t="s">
        <v>1022</v>
      </c>
      <c r="E437" s="8" t="str">
        <f t="shared" si="14"/>
        <v>Louisville Gas &amp; Electric Company: RES-Kentucky</v>
      </c>
      <c r="F437" s="20">
        <v>0.37603257318993899</v>
      </c>
    </row>
    <row r="438" spans="1:6" ht="21.5">
      <c r="A438" s="19" t="s">
        <v>1020</v>
      </c>
      <c r="B438" s="19" t="s">
        <v>1773</v>
      </c>
      <c r="C438" s="19" t="s">
        <v>1948</v>
      </c>
      <c r="D438" s="19" t="s">
        <v>1022</v>
      </c>
      <c r="E438" s="8" t="str">
        <f t="shared" si="14"/>
        <v>Kentucky: Other LDC Gas Sales: RES-Kentucky</v>
      </c>
      <c r="F438" s="20">
        <v>0.105472462987731</v>
      </c>
    </row>
    <row r="439" spans="1:6" ht="21.5">
      <c r="A439" s="19" t="s">
        <v>1020</v>
      </c>
      <c r="B439" s="19" t="s">
        <v>1773</v>
      </c>
      <c r="C439" s="19" t="s">
        <v>1889</v>
      </c>
      <c r="D439" s="19" t="s">
        <v>1022</v>
      </c>
      <c r="E439" s="8" t="str">
        <f t="shared" si="14"/>
        <v>Duke Energy Kentucky: RES-Kentucky</v>
      </c>
      <c r="F439" s="20">
        <v>0.120034225226839</v>
      </c>
    </row>
    <row r="440" spans="1:6" ht="21.5">
      <c r="A440" s="19" t="s">
        <v>1020</v>
      </c>
      <c r="B440" s="19" t="s">
        <v>1773</v>
      </c>
      <c r="C440" s="19" t="s">
        <v>1807</v>
      </c>
      <c r="D440" s="19" t="s">
        <v>1022</v>
      </c>
      <c r="E440" s="8" t="str">
        <f t="shared" si="14"/>
        <v>Delta Natural Gas Co., Inc.: RES-Kentucky</v>
      </c>
      <c r="F440" s="20">
        <v>3.7353358033260502E-2</v>
      </c>
    </row>
    <row r="441" spans="1:6" ht="21.5">
      <c r="A441" s="19" t="s">
        <v>1023</v>
      </c>
      <c r="B441" s="19" t="s">
        <v>1773</v>
      </c>
      <c r="C441" s="19" t="s">
        <v>1949</v>
      </c>
      <c r="D441" s="19" t="s">
        <v>1027</v>
      </c>
      <c r="E441" s="8" t="str">
        <f t="shared" si="14"/>
        <v>Louisiana, South: Other LDC Gas Sales: RES-Louisiana Southern</v>
      </c>
      <c r="F441" s="20">
        <v>0.13004310912765812</v>
      </c>
    </row>
    <row r="442" spans="1:6" ht="21.5">
      <c r="A442" s="19" t="s">
        <v>1023</v>
      </c>
      <c r="B442" s="19" t="s">
        <v>1773</v>
      </c>
      <c r="C442" s="19" t="s">
        <v>1812</v>
      </c>
      <c r="D442" s="19" t="s">
        <v>1029</v>
      </c>
      <c r="E442" s="8" t="str">
        <f t="shared" si="14"/>
        <v xml:space="preserve">CenterPoint Energy Entex: RES-Louisiana Western </v>
      </c>
      <c r="F442" s="20">
        <v>0.11464096276084648</v>
      </c>
    </row>
    <row r="443" spans="1:6" ht="31.5">
      <c r="A443" s="19" t="s">
        <v>1023</v>
      </c>
      <c r="B443" s="19" t="s">
        <v>1773</v>
      </c>
      <c r="C443" s="19" t="s">
        <v>1976</v>
      </c>
      <c r="D443" s="19" t="s">
        <v>1029</v>
      </c>
      <c r="E443" s="8" t="str">
        <f t="shared" si="14"/>
        <v xml:space="preserve">Louisiana, Western : Other LDC Gas Sales: RES-Louisiana Western </v>
      </c>
      <c r="F443" s="20">
        <v>3.4859037239153526E-2</v>
      </c>
    </row>
    <row r="444" spans="1:6" ht="21.5">
      <c r="A444" s="19" t="s">
        <v>1023</v>
      </c>
      <c r="B444" s="19" t="s">
        <v>1773</v>
      </c>
      <c r="C444" s="19" t="s">
        <v>1777</v>
      </c>
      <c r="D444" s="19" t="s">
        <v>1025</v>
      </c>
      <c r="E444" s="8" t="str">
        <f t="shared" si="14"/>
        <v xml:space="preserve">CenterPoint Energy Arkla Division: RES-Louisiana Northern </v>
      </c>
      <c r="F444" s="20">
        <v>0.17987038540973849</v>
      </c>
    </row>
    <row r="445" spans="1:6" ht="21.5">
      <c r="A445" s="19" t="s">
        <v>1023</v>
      </c>
      <c r="B445" s="19" t="s">
        <v>1773</v>
      </c>
      <c r="C445" s="19" t="s">
        <v>1832</v>
      </c>
      <c r="D445" s="19" t="s">
        <v>1027</v>
      </c>
      <c r="E445" s="8" t="str">
        <f t="shared" si="14"/>
        <v>Atmos Energy Corp: RES-Louisiana Southern</v>
      </c>
      <c r="F445" s="20">
        <v>0.3378901971754934</v>
      </c>
    </row>
    <row r="446" spans="1:6" ht="21.5">
      <c r="A446" s="19" t="s">
        <v>1023</v>
      </c>
      <c r="B446" s="19" t="s">
        <v>1773</v>
      </c>
      <c r="C446" s="19" t="s">
        <v>1816</v>
      </c>
      <c r="D446" s="19" t="s">
        <v>1027</v>
      </c>
      <c r="E446" s="8" t="str">
        <f t="shared" si="14"/>
        <v>Entergy New Orleans, Inc.: RES-Louisiana Southern</v>
      </c>
      <c r="F446" s="20">
        <v>0.1948666936968485</v>
      </c>
    </row>
    <row r="447" spans="1:6" ht="31.5">
      <c r="A447" s="19" t="s">
        <v>1023</v>
      </c>
      <c r="B447" s="19" t="s">
        <v>1773</v>
      </c>
      <c r="C447" s="19" t="s">
        <v>1975</v>
      </c>
      <c r="D447" s="19" t="s">
        <v>1025</v>
      </c>
      <c r="E447" s="8" t="str">
        <f t="shared" si="14"/>
        <v xml:space="preserve">Louisiana, Northern : Other LDC Gas Sales: RES-Louisiana Northern </v>
      </c>
      <c r="F447" s="20">
        <v>7.7296145902615021E-3</v>
      </c>
    </row>
    <row r="448" spans="1:6" ht="31.5">
      <c r="A448" s="19" t="s">
        <v>1038</v>
      </c>
      <c r="B448" s="19" t="s">
        <v>1773</v>
      </c>
      <c r="C448" s="19" t="s">
        <v>1969</v>
      </c>
      <c r="D448" s="19" t="s">
        <v>1040</v>
      </c>
      <c r="E448" s="8" t="str">
        <f t="shared" si="14"/>
        <v>Massachusetts, Eastern: Other LDC Gas Sales: RES-Massachusetts Eastern</v>
      </c>
      <c r="F448" s="20">
        <v>7.6018039855561506E-2</v>
      </c>
    </row>
    <row r="449" spans="1:6" ht="21.5">
      <c r="A449" s="19" t="s">
        <v>1038</v>
      </c>
      <c r="B449" s="19" t="s">
        <v>1773</v>
      </c>
      <c r="C449" s="19" t="s">
        <v>1801</v>
      </c>
      <c r="D449" s="19" t="s">
        <v>1040</v>
      </c>
      <c r="E449" s="8" t="str">
        <f t="shared" si="14"/>
        <v>Nstar Gas Co: RES-Massachusetts Eastern</v>
      </c>
      <c r="F449" s="20">
        <v>0.18355007124782799</v>
      </c>
    </row>
    <row r="450" spans="1:6" ht="21.5">
      <c r="A450" s="19" t="s">
        <v>1038</v>
      </c>
      <c r="B450" s="19" t="s">
        <v>1773</v>
      </c>
      <c r="C450" s="19" t="s">
        <v>1783</v>
      </c>
      <c r="D450" s="19" t="s">
        <v>1040</v>
      </c>
      <c r="E450" s="8" t="str">
        <f t="shared" si="14"/>
        <v>Boston Gas Co.: RES-Massachusetts Eastern</v>
      </c>
      <c r="F450" s="20">
        <v>0.37422921865505898</v>
      </c>
    </row>
    <row r="451" spans="1:6" ht="21.5">
      <c r="A451" s="19" t="s">
        <v>1038</v>
      </c>
      <c r="B451" s="19" t="s">
        <v>1773</v>
      </c>
      <c r="C451" s="19" t="s">
        <v>1796</v>
      </c>
      <c r="D451" s="19" t="s">
        <v>1040</v>
      </c>
      <c r="E451" s="8" t="str">
        <f t="shared" ref="E451:E514" si="15">CONCATENATE(C451,"-",D451)</f>
        <v>Colonial Gas Co.: RES-Massachusetts Eastern</v>
      </c>
      <c r="F451" s="20">
        <v>0.11952651400419501</v>
      </c>
    </row>
    <row r="452" spans="1:6" ht="31.5">
      <c r="A452" s="19" t="s">
        <v>1038</v>
      </c>
      <c r="B452" s="19" t="s">
        <v>1773</v>
      </c>
      <c r="C452" s="19" t="s">
        <v>1917</v>
      </c>
      <c r="D452" s="19" t="s">
        <v>1042</v>
      </c>
      <c r="E452" s="8" t="str">
        <f t="shared" si="15"/>
        <v xml:space="preserve">Massachusetts, Western: Other LDC Gas Sales: RES-Massachusetts Western </v>
      </c>
      <c r="F452" s="20">
        <v>4.2973933740419898E-2</v>
      </c>
    </row>
    <row r="453" spans="1:6" ht="21.5">
      <c r="A453" s="19" t="s">
        <v>1038</v>
      </c>
      <c r="B453" s="19" t="s">
        <v>1773</v>
      </c>
      <c r="C453" s="19" t="s">
        <v>1782</v>
      </c>
      <c r="D453" s="19" t="s">
        <v>1040</v>
      </c>
      <c r="E453" s="8" t="str">
        <f t="shared" si="15"/>
        <v>Bay State Gas Co.: RES-Massachusetts Eastern</v>
      </c>
      <c r="F453" s="20">
        <v>0.20370222249693601</v>
      </c>
    </row>
    <row r="454" spans="1:6" ht="21.5">
      <c r="A454" s="19" t="s">
        <v>1465</v>
      </c>
      <c r="B454" s="19" t="s">
        <v>1773</v>
      </c>
      <c r="C454" s="19" t="s">
        <v>1924</v>
      </c>
      <c r="D454" s="19" t="s">
        <v>1463</v>
      </c>
      <c r="E454" s="8" t="str">
        <f t="shared" si="15"/>
        <v>Manitoba: Other LDC Gas Sales: RES-Manitoba</v>
      </c>
      <c r="F454" s="20">
        <v>1</v>
      </c>
    </row>
    <row r="455" spans="1:6" ht="21.5">
      <c r="A455" s="19" t="s">
        <v>1033</v>
      </c>
      <c r="B455" s="19" t="s">
        <v>1773</v>
      </c>
      <c r="C455" s="19" t="s">
        <v>1943</v>
      </c>
      <c r="D455" s="19" t="s">
        <v>1035</v>
      </c>
      <c r="E455" s="8" t="str">
        <f t="shared" si="15"/>
        <v>Maryland: Other LDC Gas Sales: RES-Maryland Eastern</v>
      </c>
      <c r="F455" s="20">
        <v>1.33483230487184E-2</v>
      </c>
    </row>
    <row r="456" spans="1:6" ht="21.5">
      <c r="A456" s="19" t="s">
        <v>1033</v>
      </c>
      <c r="B456" s="19" t="s">
        <v>1773</v>
      </c>
      <c r="C456" s="19" t="s">
        <v>1814</v>
      </c>
      <c r="D456" s="19" t="s">
        <v>1037</v>
      </c>
      <c r="E456" s="8" t="str">
        <f t="shared" si="15"/>
        <v>Columbia Gas of Maryland, Inc.: RES-Maryland Western</v>
      </c>
      <c r="F456" s="20">
        <v>2.9050422751210201E-2</v>
      </c>
    </row>
    <row r="457" spans="1:6" ht="21.5">
      <c r="A457" s="19" t="s">
        <v>1033</v>
      </c>
      <c r="B457" s="19" t="s">
        <v>1773</v>
      </c>
      <c r="C457" s="19" t="s">
        <v>1780</v>
      </c>
      <c r="D457" s="19" t="s">
        <v>1035</v>
      </c>
      <c r="E457" s="8" t="str">
        <f t="shared" si="15"/>
        <v>Baltimore Gas &amp; Electric Co.: RES-Maryland Eastern</v>
      </c>
      <c r="F457" s="20">
        <v>0.49542214759322001</v>
      </c>
    </row>
    <row r="458" spans="1:6" ht="21.5">
      <c r="A458" s="19" t="s">
        <v>1033</v>
      </c>
      <c r="B458" s="19" t="s">
        <v>1773</v>
      </c>
      <c r="C458" s="19" t="s">
        <v>1892</v>
      </c>
      <c r="D458" s="19" t="s">
        <v>1035</v>
      </c>
      <c r="E458" s="8" t="str">
        <f t="shared" si="15"/>
        <v>Washington Gas Light Co.: RES-Maryland Eastern</v>
      </c>
      <c r="F458" s="20">
        <v>0.46217910660685202</v>
      </c>
    </row>
    <row r="459" spans="1:6">
      <c r="A459" s="19" t="s">
        <v>1030</v>
      </c>
      <c r="B459" s="19" t="s">
        <v>1773</v>
      </c>
      <c r="C459" s="19" t="s">
        <v>1950</v>
      </c>
      <c r="D459" s="19" t="s">
        <v>1032</v>
      </c>
      <c r="E459" s="8" t="str">
        <f t="shared" si="15"/>
        <v>UNITIL: RES-Maine</v>
      </c>
      <c r="F459" s="20">
        <v>0.87175510063210404</v>
      </c>
    </row>
    <row r="460" spans="1:6" ht="21.5">
      <c r="A460" s="19" t="s">
        <v>1030</v>
      </c>
      <c r="B460" s="19" t="s">
        <v>1773</v>
      </c>
      <c r="C460" s="19" t="s">
        <v>1977</v>
      </c>
      <c r="D460" s="19" t="s">
        <v>1032</v>
      </c>
      <c r="E460" s="8" t="str">
        <f t="shared" si="15"/>
        <v>Maine: Other LDC Gas Sales: RES-Maine</v>
      </c>
      <c r="F460" s="20">
        <v>0.12824489936789599</v>
      </c>
    </row>
    <row r="461" spans="1:6" ht="21.5">
      <c r="A461" s="19" t="s">
        <v>1049</v>
      </c>
      <c r="B461" s="19" t="s">
        <v>1773</v>
      </c>
      <c r="C461" s="19" t="s">
        <v>1951</v>
      </c>
      <c r="D461" s="19" t="s">
        <v>1053</v>
      </c>
      <c r="E461" s="8" t="str">
        <f t="shared" si="15"/>
        <v>Michigan: Other LDC Gas Sales: RES-Michigan Lower Peninsula</v>
      </c>
      <c r="F461" s="20">
        <v>6.3428607659374902E-3</v>
      </c>
    </row>
    <row r="462" spans="1:6" ht="21.5">
      <c r="A462" s="19" t="s">
        <v>1049</v>
      </c>
      <c r="B462" s="19" t="s">
        <v>1773</v>
      </c>
      <c r="C462" s="19" t="s">
        <v>1922</v>
      </c>
      <c r="D462" s="19" t="s">
        <v>1051</v>
      </c>
      <c r="E462" s="8" t="str">
        <f t="shared" si="15"/>
        <v>Michigan, Upper Peninsula: RES-Michigan Upper Peninsula</v>
      </c>
      <c r="F462" s="20">
        <v>2.56176988819514E-3</v>
      </c>
    </row>
    <row r="463" spans="1:6" ht="21.5">
      <c r="A463" s="19" t="s">
        <v>1049</v>
      </c>
      <c r="B463" s="19" t="s">
        <v>1773</v>
      </c>
      <c r="C463" s="19" t="s">
        <v>1804</v>
      </c>
      <c r="D463" s="19" t="s">
        <v>1053</v>
      </c>
      <c r="E463" s="8" t="str">
        <f t="shared" si="15"/>
        <v>Consumers Energy Company: RES-Michigan Lower Peninsula</v>
      </c>
      <c r="F463" s="20">
        <v>0.50103984337749896</v>
      </c>
    </row>
    <row r="464" spans="1:6" ht="21.5">
      <c r="A464" s="19" t="s">
        <v>1049</v>
      </c>
      <c r="B464" s="19" t="s">
        <v>1773</v>
      </c>
      <c r="C464" s="19" t="s">
        <v>1781</v>
      </c>
      <c r="D464" s="19" t="s">
        <v>1053</v>
      </c>
      <c r="E464" s="8" t="str">
        <f t="shared" si="15"/>
        <v>SEMCO Energy Gas Co.: RES-Michigan Lower Peninsula</v>
      </c>
      <c r="F464" s="20">
        <v>7.3133582390142601E-2</v>
      </c>
    </row>
    <row r="465" spans="1:6" ht="21.5">
      <c r="A465" s="19" t="s">
        <v>1049</v>
      </c>
      <c r="B465" s="19" t="s">
        <v>1773</v>
      </c>
      <c r="C465" s="19" t="s">
        <v>1838</v>
      </c>
      <c r="D465" s="19" t="s">
        <v>1053</v>
      </c>
      <c r="E465" s="8" t="str">
        <f t="shared" si="15"/>
        <v>Michigan Consolidated Gas Co.: RES-Michigan Lower Peninsula</v>
      </c>
      <c r="F465" s="20">
        <v>0.37640508681801799</v>
      </c>
    </row>
    <row r="466" spans="1:6" ht="21.5">
      <c r="A466" s="19" t="s">
        <v>1049</v>
      </c>
      <c r="B466" s="19" t="s">
        <v>1773</v>
      </c>
      <c r="C466" s="19" t="s">
        <v>1839</v>
      </c>
      <c r="D466" s="19" t="s">
        <v>1053</v>
      </c>
      <c r="E466" s="8" t="str">
        <f t="shared" si="15"/>
        <v>Michigan Gas Utilities: RES-Michigan Lower Peninsula</v>
      </c>
      <c r="F466" s="20">
        <v>4.0516856760207803E-2</v>
      </c>
    </row>
    <row r="467" spans="1:6" ht="21.5">
      <c r="A467" s="19" t="s">
        <v>1054</v>
      </c>
      <c r="B467" s="19" t="s">
        <v>1773</v>
      </c>
      <c r="C467" s="19" t="s">
        <v>1916</v>
      </c>
      <c r="D467" s="19" t="s">
        <v>1056</v>
      </c>
      <c r="E467" s="8" t="str">
        <f t="shared" si="15"/>
        <v>Minn Energy Res PNG: RES-Minnesota</v>
      </c>
      <c r="F467" s="20">
        <v>0.104752408968581</v>
      </c>
    </row>
    <row r="468" spans="1:6" ht="21.5">
      <c r="A468" s="19" t="s">
        <v>1054</v>
      </c>
      <c r="B468" s="19" t="s">
        <v>1773</v>
      </c>
      <c r="C468" s="19" t="s">
        <v>1952</v>
      </c>
      <c r="D468" s="19" t="s">
        <v>1056</v>
      </c>
      <c r="E468" s="8" t="str">
        <f t="shared" si="15"/>
        <v>Minnesota: Other LDC Gas Sales: RES-Minnesota</v>
      </c>
      <c r="F468" s="20">
        <v>3.9483809104137201E-2</v>
      </c>
    </row>
    <row r="469" spans="1:6" ht="21.5">
      <c r="A469" s="19" t="s">
        <v>1054</v>
      </c>
      <c r="B469" s="19" t="s">
        <v>1773</v>
      </c>
      <c r="C469" s="19" t="s">
        <v>1808</v>
      </c>
      <c r="D469" s="19" t="s">
        <v>1056</v>
      </c>
      <c r="E469" s="8" t="str">
        <f t="shared" si="15"/>
        <v>Duluth Dept. of Water &amp; Gas: RES-Minnesota</v>
      </c>
      <c r="F469" s="20">
        <v>1.9647156357431399E-2</v>
      </c>
    </row>
    <row r="470" spans="1:6" ht="21.5">
      <c r="A470" s="19" t="s">
        <v>1054</v>
      </c>
      <c r="B470" s="19" t="s">
        <v>1773</v>
      </c>
      <c r="C470" s="19" t="s">
        <v>1815</v>
      </c>
      <c r="D470" s="19" t="s">
        <v>1056</v>
      </c>
      <c r="E470" s="8" t="str">
        <f t="shared" si="15"/>
        <v>Great Plains Natural Gas Co.: RES-Minnesota</v>
      </c>
      <c r="F470" s="20">
        <v>1.16121168020234E-2</v>
      </c>
    </row>
    <row r="471" spans="1:6" ht="21.5">
      <c r="A471" s="19" t="s">
        <v>1054</v>
      </c>
      <c r="B471" s="19" t="s">
        <v>1773</v>
      </c>
      <c r="C471" s="19" t="s">
        <v>1855</v>
      </c>
      <c r="D471" s="19" t="s">
        <v>1056</v>
      </c>
      <c r="E471" s="8" t="str">
        <f t="shared" si="15"/>
        <v>Northern States Power Company: RES-Minnesota</v>
      </c>
      <c r="F471" s="20">
        <v>0.267314891135007</v>
      </c>
    </row>
    <row r="472" spans="1:6" ht="21.5">
      <c r="A472" s="19" t="s">
        <v>1054</v>
      </c>
      <c r="B472" s="19" t="s">
        <v>1773</v>
      </c>
      <c r="C472" s="19" t="s">
        <v>1915</v>
      </c>
      <c r="D472" s="19" t="s">
        <v>1056</v>
      </c>
      <c r="E472" s="8" t="str">
        <f t="shared" si="15"/>
        <v>Interstate Power and Light: RES-Minnesota</v>
      </c>
      <c r="F472" s="20">
        <v>6.9126575632601304E-3</v>
      </c>
    </row>
    <row r="473" spans="1:6" ht="21.5">
      <c r="A473" s="19" t="s">
        <v>1054</v>
      </c>
      <c r="B473" s="19" t="s">
        <v>1773</v>
      </c>
      <c r="C473" s="19" t="s">
        <v>1843</v>
      </c>
      <c r="D473" s="19" t="s">
        <v>1056</v>
      </c>
      <c r="E473" s="8" t="str">
        <f t="shared" si="15"/>
        <v>CenterPoint Energy Minnegasco: RES-Minnesota</v>
      </c>
      <c r="F473" s="20">
        <v>0.52708873077947505</v>
      </c>
    </row>
    <row r="474" spans="1:6" ht="21.5">
      <c r="A474" s="19" t="s">
        <v>1054</v>
      </c>
      <c r="B474" s="19" t="s">
        <v>1773</v>
      </c>
      <c r="C474" s="19" t="s">
        <v>1856</v>
      </c>
      <c r="D474" s="19" t="s">
        <v>1056</v>
      </c>
      <c r="E474" s="8" t="str">
        <f t="shared" si="15"/>
        <v>Minn Energy Res NMU: RES-Minnesota</v>
      </c>
      <c r="F474" s="20">
        <v>2.31882292900847E-2</v>
      </c>
    </row>
    <row r="475" spans="1:6" ht="21.5">
      <c r="A475" s="19" t="s">
        <v>1060</v>
      </c>
      <c r="B475" s="19" t="s">
        <v>1773</v>
      </c>
      <c r="C475" s="19" t="s">
        <v>1887</v>
      </c>
      <c r="D475" s="19" t="s">
        <v>1062</v>
      </c>
      <c r="E475" s="8" t="str">
        <f t="shared" si="15"/>
        <v>United Cities Gas Co. Div Atmos Energy: RES-Missouri Western</v>
      </c>
      <c r="F475" s="20">
        <v>3.2848667663661901E-2</v>
      </c>
    </row>
    <row r="476" spans="1:6" ht="21.5">
      <c r="A476" s="19" t="s">
        <v>1060</v>
      </c>
      <c r="B476" s="19" t="s">
        <v>1773</v>
      </c>
      <c r="C476" s="19" t="s">
        <v>1953</v>
      </c>
      <c r="D476" s="19" t="s">
        <v>1064</v>
      </c>
      <c r="E476" s="8" t="str">
        <f t="shared" si="15"/>
        <v>Missouri: Other LDC Gas Sales: RES-Missouri Eastern</v>
      </c>
      <c r="F476" s="20">
        <v>1.54285394058049E-2</v>
      </c>
    </row>
    <row r="477" spans="1:6" ht="21.5">
      <c r="A477" s="19" t="s">
        <v>1060</v>
      </c>
      <c r="B477" s="19" t="s">
        <v>1773</v>
      </c>
      <c r="C477" s="19" t="s">
        <v>1886</v>
      </c>
      <c r="D477" s="19" t="s">
        <v>1062</v>
      </c>
      <c r="E477" s="8" t="str">
        <f t="shared" si="15"/>
        <v>Springfield City Utilities: RES-Missouri Western</v>
      </c>
      <c r="F477" s="20">
        <v>5.2094122567747897E-2</v>
      </c>
    </row>
    <row r="478" spans="1:6" ht="21.5">
      <c r="A478" s="19" t="s">
        <v>1060</v>
      </c>
      <c r="B478" s="19" t="s">
        <v>1773</v>
      </c>
      <c r="C478" s="19" t="s">
        <v>1882</v>
      </c>
      <c r="D478" s="19" t="s">
        <v>1062</v>
      </c>
      <c r="E478" s="8" t="str">
        <f t="shared" si="15"/>
        <v>Missouri Gas Energy: RES-Missouri Western</v>
      </c>
      <c r="F478" s="20">
        <v>0.33764867108420699</v>
      </c>
    </row>
    <row r="479" spans="1:6" ht="21.5">
      <c r="A479" s="19" t="s">
        <v>1060</v>
      </c>
      <c r="B479" s="19" t="s">
        <v>1773</v>
      </c>
      <c r="C479" s="19" t="s">
        <v>1978</v>
      </c>
      <c r="D479" s="19" t="s">
        <v>1062</v>
      </c>
      <c r="E479" s="8" t="str">
        <f t="shared" si="15"/>
        <v>Missouri, Western: Other LDC Gas Sales: RES-Missouri Western</v>
      </c>
      <c r="F479" s="20">
        <v>7.2324618572360902E-3</v>
      </c>
    </row>
    <row r="480" spans="1:6" ht="21.5">
      <c r="A480" s="19" t="s">
        <v>1060</v>
      </c>
      <c r="B480" s="19" t="s">
        <v>1773</v>
      </c>
      <c r="C480" s="19" t="s">
        <v>1829</v>
      </c>
      <c r="D480" s="19" t="s">
        <v>1064</v>
      </c>
      <c r="E480" s="8" t="str">
        <f t="shared" si="15"/>
        <v>Laclede Gas Co.: RES-Missouri Eastern</v>
      </c>
      <c r="F480" s="20">
        <v>0.48357382447599701</v>
      </c>
    </row>
    <row r="481" spans="1:6">
      <c r="A481" s="19" t="s">
        <v>1060</v>
      </c>
      <c r="B481" s="19" t="s">
        <v>1773</v>
      </c>
      <c r="C481" s="19" t="s">
        <v>1830</v>
      </c>
      <c r="D481" s="19" t="s">
        <v>1064</v>
      </c>
      <c r="E481" s="8" t="str">
        <f t="shared" si="15"/>
        <v>AmerenUE: RES-Missouri Eastern</v>
      </c>
      <c r="F481" s="20">
        <v>7.1173712945344705E-2</v>
      </c>
    </row>
    <row r="482" spans="1:6" ht="21.5">
      <c r="A482" s="19" t="s">
        <v>1057</v>
      </c>
      <c r="B482" s="19" t="s">
        <v>1773</v>
      </c>
      <c r="C482" s="19" t="s">
        <v>1954</v>
      </c>
      <c r="D482" s="19" t="s">
        <v>1059</v>
      </c>
      <c r="E482" s="8" t="str">
        <f t="shared" si="15"/>
        <v>Mississippi: Other LDC Gas Sales: RES-Mississippi</v>
      </c>
      <c r="F482" s="20">
        <v>0.169096739489946</v>
      </c>
    </row>
    <row r="483" spans="1:6" ht="21.5">
      <c r="A483" s="19" t="s">
        <v>1057</v>
      </c>
      <c r="B483" s="19" t="s">
        <v>1773</v>
      </c>
      <c r="C483" s="19" t="s">
        <v>1897</v>
      </c>
      <c r="D483" s="19" t="s">
        <v>1059</v>
      </c>
      <c r="E483" s="8" t="str">
        <f t="shared" si="15"/>
        <v>Willmut Gas &amp; Oil Co.: RES-Mississippi</v>
      </c>
      <c r="F483" s="20">
        <v>3.7326056358845297E-2</v>
      </c>
    </row>
    <row r="484" spans="1:6" ht="21.5">
      <c r="A484" s="19" t="s">
        <v>1057</v>
      </c>
      <c r="B484" s="19" t="s">
        <v>1773</v>
      </c>
      <c r="C484" s="19" t="s">
        <v>1812</v>
      </c>
      <c r="D484" s="19" t="s">
        <v>1059</v>
      </c>
      <c r="E484" s="8" t="str">
        <f t="shared" si="15"/>
        <v>CenterPoint Energy Entex: RES-Mississippi</v>
      </c>
      <c r="F484" s="20">
        <v>0.22715076795310199</v>
      </c>
    </row>
    <row r="485" spans="1:6" ht="21.5">
      <c r="A485" s="19" t="s">
        <v>1057</v>
      </c>
      <c r="B485" s="19" t="s">
        <v>1773</v>
      </c>
      <c r="C485" s="19" t="s">
        <v>1832</v>
      </c>
      <c r="D485" s="19" t="s">
        <v>1059</v>
      </c>
      <c r="E485" s="8" t="str">
        <f t="shared" si="15"/>
        <v>Atmos Energy Corp: RES-Mississippi</v>
      </c>
      <c r="F485" s="20">
        <v>0.56642643619810695</v>
      </c>
    </row>
    <row r="486" spans="1:6" ht="21.5">
      <c r="A486" s="19" t="s">
        <v>1065</v>
      </c>
      <c r="B486" s="19" t="s">
        <v>1773</v>
      </c>
      <c r="C486" s="19" t="s">
        <v>1846</v>
      </c>
      <c r="D486" s="19" t="s">
        <v>1067</v>
      </c>
      <c r="E486" s="8" t="str">
        <f t="shared" si="15"/>
        <v>Montana Dakota Utilities Co.: RES-Montana Eastern</v>
      </c>
      <c r="F486" s="20">
        <v>0.26615090883448</v>
      </c>
    </row>
    <row r="487" spans="1:6" ht="21.5">
      <c r="A487" s="19" t="s">
        <v>1065</v>
      </c>
      <c r="B487" s="19" t="s">
        <v>1773</v>
      </c>
      <c r="C487" s="19" t="s">
        <v>1955</v>
      </c>
      <c r="D487" s="19" t="s">
        <v>1533</v>
      </c>
      <c r="E487" s="8" t="str">
        <f t="shared" si="15"/>
        <v>Montana: Other LDC Gas Sales: RES-Montana Western</v>
      </c>
      <c r="F487" s="20">
        <v>0.105426825477876</v>
      </c>
    </row>
    <row r="488" spans="1:6" ht="21.5">
      <c r="A488" s="19" t="s">
        <v>1065</v>
      </c>
      <c r="B488" s="19" t="s">
        <v>1773</v>
      </c>
      <c r="C488" s="19" t="s">
        <v>1845</v>
      </c>
      <c r="D488" s="19" t="s">
        <v>1533</v>
      </c>
      <c r="E488" s="8" t="str">
        <f t="shared" si="15"/>
        <v>NorthWestern Energy, Llc: RES-Montana Western</v>
      </c>
      <c r="F488" s="20">
        <v>0.62842226568764403</v>
      </c>
    </row>
    <row r="489" spans="1:6">
      <c r="A489" s="19" t="s">
        <v>1472</v>
      </c>
      <c r="B489" s="19" t="s">
        <v>1773</v>
      </c>
      <c r="C489" s="19" t="s">
        <v>1933</v>
      </c>
      <c r="D489" s="19" t="s">
        <v>1471</v>
      </c>
      <c r="E489" s="8" t="str">
        <f t="shared" si="15"/>
        <v>Mexico Baja RES-Mexico Baja</v>
      </c>
      <c r="F489" s="20">
        <v>1</v>
      </c>
    </row>
    <row r="490" spans="1:6" ht="21.5">
      <c r="A490" s="19" t="s">
        <v>1477</v>
      </c>
      <c r="B490" s="19" t="s">
        <v>1773</v>
      </c>
      <c r="C490" s="19" t="s">
        <v>1934</v>
      </c>
      <c r="D490" s="19" t="s">
        <v>1476</v>
      </c>
      <c r="E490" s="8" t="str">
        <f t="shared" si="15"/>
        <v>Mexico North Central RES-Mexico North Central</v>
      </c>
      <c r="F490" s="20">
        <v>1</v>
      </c>
    </row>
    <row r="491" spans="1:6" ht="21.5">
      <c r="A491" s="19" t="s">
        <v>1043</v>
      </c>
      <c r="B491" s="19" t="s">
        <v>1773</v>
      </c>
      <c r="C491" s="19" t="s">
        <v>1935</v>
      </c>
      <c r="D491" s="19" t="s">
        <v>1045</v>
      </c>
      <c r="E491" s="8" t="str">
        <f t="shared" si="15"/>
        <v>Mexico North East RES-Mexico North East</v>
      </c>
      <c r="F491" s="20">
        <v>1</v>
      </c>
    </row>
    <row r="492" spans="1:6" ht="21.5">
      <c r="A492" s="19" t="s">
        <v>1480</v>
      </c>
      <c r="B492" s="19" t="s">
        <v>1773</v>
      </c>
      <c r="C492" s="19" t="s">
        <v>1936</v>
      </c>
      <c r="D492" s="19" t="s">
        <v>1479</v>
      </c>
      <c r="E492" s="8" t="str">
        <f t="shared" si="15"/>
        <v>Mexico North West RES-Mexico North West</v>
      </c>
      <c r="F492" s="20">
        <v>1</v>
      </c>
    </row>
    <row r="493" spans="1:6" ht="21.5">
      <c r="A493" s="19" t="s">
        <v>1046</v>
      </c>
      <c r="B493" s="19" t="s">
        <v>1773</v>
      </c>
      <c r="C493" s="19" t="s">
        <v>1937</v>
      </c>
      <c r="D493" s="19" t="s">
        <v>1048</v>
      </c>
      <c r="E493" s="8" t="str">
        <f t="shared" si="15"/>
        <v>Mexico South Central RES-Mexico South Central</v>
      </c>
      <c r="F493" s="20">
        <v>1</v>
      </c>
    </row>
    <row r="494" spans="1:6" ht="21.5">
      <c r="A494" s="19" t="s">
        <v>1482</v>
      </c>
      <c r="B494" s="19" t="s">
        <v>1773</v>
      </c>
      <c r="C494" s="19" t="s">
        <v>1938</v>
      </c>
      <c r="D494" s="19" t="s">
        <v>1481</v>
      </c>
      <c r="E494" s="8" t="str">
        <f t="shared" si="15"/>
        <v>Mexico South East RES-Mexico South East</v>
      </c>
      <c r="F494" s="20">
        <v>1</v>
      </c>
    </row>
    <row r="495" spans="1:6" ht="21.5">
      <c r="A495" s="19" t="s">
        <v>1486</v>
      </c>
      <c r="B495" s="19" t="s">
        <v>1773</v>
      </c>
      <c r="C495" s="19" t="s">
        <v>1939</v>
      </c>
      <c r="D495" s="19" t="s">
        <v>1485</v>
      </c>
      <c r="E495" s="8" t="str">
        <f t="shared" si="15"/>
        <v>Mexico South West RES-Mexico South West</v>
      </c>
      <c r="F495" s="20">
        <v>1</v>
      </c>
    </row>
    <row r="496" spans="1:6" ht="21.5">
      <c r="A496" s="19" t="s">
        <v>1497</v>
      </c>
      <c r="B496" s="19" t="s">
        <v>1773</v>
      </c>
      <c r="C496" s="19" t="s">
        <v>1926</v>
      </c>
      <c r="D496" s="19" t="s">
        <v>1494</v>
      </c>
      <c r="E496" s="8" t="str">
        <f t="shared" si="15"/>
        <v>New Brunswick: Other LDC Gas Sales: RES-New Brunswick</v>
      </c>
      <c r="F496" s="20">
        <v>1</v>
      </c>
    </row>
    <row r="497" spans="1:6" ht="21.5">
      <c r="A497" s="19" t="s">
        <v>1096</v>
      </c>
      <c r="B497" s="19" t="s">
        <v>1773</v>
      </c>
      <c r="C497" s="19" t="s">
        <v>1956</v>
      </c>
      <c r="D497" s="19" t="s">
        <v>1098</v>
      </c>
      <c r="E497" s="8" t="str">
        <f t="shared" si="15"/>
        <v>North Carolina: Other LDC Gas Sales: RES-North Carolina</v>
      </c>
      <c r="F497" s="20">
        <v>5.9861856165950002E-2</v>
      </c>
    </row>
    <row r="498" spans="1:6" ht="21.5">
      <c r="A498" s="19" t="s">
        <v>1096</v>
      </c>
      <c r="B498" s="19" t="s">
        <v>1773</v>
      </c>
      <c r="C498" s="19" t="s">
        <v>1870</v>
      </c>
      <c r="D498" s="19" t="s">
        <v>1098</v>
      </c>
      <c r="E498" s="8" t="str">
        <f t="shared" si="15"/>
        <v>PSC of North Carolina, Inc.: RES-North Carolina</v>
      </c>
      <c r="F498" s="20">
        <v>0.375282443335203</v>
      </c>
    </row>
    <row r="499" spans="1:6" ht="21.5">
      <c r="A499" s="19" t="s">
        <v>1096</v>
      </c>
      <c r="B499" s="19" t="s">
        <v>1773</v>
      </c>
      <c r="C499" s="19" t="s">
        <v>1866</v>
      </c>
      <c r="D499" s="19" t="s">
        <v>1098</v>
      </c>
      <c r="E499" s="8" t="str">
        <f t="shared" si="15"/>
        <v>Piedmont Natural Gas Co., Inc.: RES-North Carolina</v>
      </c>
      <c r="F499" s="20">
        <v>0.56485570049884704</v>
      </c>
    </row>
    <row r="500" spans="1:6" ht="21.5">
      <c r="A500" s="19" t="s">
        <v>1099</v>
      </c>
      <c r="B500" s="19" t="s">
        <v>1773</v>
      </c>
      <c r="C500" s="19" t="s">
        <v>1855</v>
      </c>
      <c r="D500" s="19" t="s">
        <v>1101</v>
      </c>
      <c r="E500" s="8" t="str">
        <f t="shared" si="15"/>
        <v>Northern States Power Company: RES-North Dakota</v>
      </c>
      <c r="F500" s="20">
        <v>0.26742542831727401</v>
      </c>
    </row>
    <row r="501" spans="1:6" ht="21.5">
      <c r="A501" s="19" t="s">
        <v>1099</v>
      </c>
      <c r="B501" s="19" t="s">
        <v>1773</v>
      </c>
      <c r="C501" s="19" t="s">
        <v>1955</v>
      </c>
      <c r="D501" s="19" t="s">
        <v>1101</v>
      </c>
      <c r="E501" s="8" t="str">
        <f t="shared" si="15"/>
        <v>Montana: Other LDC Gas Sales: RES-North Dakota</v>
      </c>
      <c r="F501" s="20">
        <v>1.3099536089203299E-2</v>
      </c>
    </row>
    <row r="502" spans="1:6" ht="21.5">
      <c r="A502" s="19" t="s">
        <v>1099</v>
      </c>
      <c r="B502" s="19" t="s">
        <v>1773</v>
      </c>
      <c r="C502" s="19" t="s">
        <v>1846</v>
      </c>
      <c r="D502" s="19" t="s">
        <v>1101</v>
      </c>
      <c r="E502" s="8" t="str">
        <f t="shared" si="15"/>
        <v>Montana Dakota Utilities Co.: RES-North Dakota</v>
      </c>
      <c r="F502" s="20">
        <v>0.71947503559352299</v>
      </c>
    </row>
    <row r="503" spans="1:6" ht="21.5">
      <c r="A503" s="19" t="s">
        <v>1068</v>
      </c>
      <c r="B503" s="19" t="s">
        <v>1773</v>
      </c>
      <c r="C503" s="19" t="s">
        <v>1825</v>
      </c>
      <c r="D503" s="19" t="s">
        <v>1070</v>
      </c>
      <c r="E503" s="8" t="str">
        <f t="shared" si="15"/>
        <v>Peoples Natural Gas Aquila Inc: RES-Nebraska</v>
      </c>
      <c r="F503" s="20">
        <v>0.310963637366024</v>
      </c>
    </row>
    <row r="504" spans="1:6" ht="21.5">
      <c r="A504" s="19" t="s">
        <v>1068</v>
      </c>
      <c r="B504" s="19" t="s">
        <v>1773</v>
      </c>
      <c r="C504" s="19" t="s">
        <v>1827</v>
      </c>
      <c r="D504" s="19" t="s">
        <v>1070</v>
      </c>
      <c r="E504" s="8" t="str">
        <f t="shared" si="15"/>
        <v>SourceGas Distribution LLC: RES-Nebraska</v>
      </c>
      <c r="F504" s="20">
        <v>0.141517741742858</v>
      </c>
    </row>
    <row r="505" spans="1:6" ht="21.5">
      <c r="A505" s="19" t="s">
        <v>1068</v>
      </c>
      <c r="B505" s="19" t="s">
        <v>1773</v>
      </c>
      <c r="C505" s="19" t="s">
        <v>1957</v>
      </c>
      <c r="D505" s="19" t="s">
        <v>1070</v>
      </c>
      <c r="E505" s="8" t="str">
        <f t="shared" si="15"/>
        <v>Nebraska: Other LDC Gas Sales: RES-Nebraska</v>
      </c>
      <c r="F505" s="20">
        <v>6.7443692431605501E-2</v>
      </c>
    </row>
    <row r="506" spans="1:6" ht="21.5">
      <c r="A506" s="19" t="s">
        <v>1068</v>
      </c>
      <c r="B506" s="19" t="s">
        <v>1773</v>
      </c>
      <c r="C506" s="19" t="s">
        <v>1845</v>
      </c>
      <c r="D506" s="19" t="s">
        <v>1070</v>
      </c>
      <c r="E506" s="8" t="str">
        <f t="shared" si="15"/>
        <v>NorthWestern Energy, Llc: RES-Nebraska</v>
      </c>
      <c r="F506" s="20">
        <v>6.6040838356092493E-2</v>
      </c>
    </row>
    <row r="507" spans="1:6" ht="21.5">
      <c r="A507" s="19" t="s">
        <v>1068</v>
      </c>
      <c r="B507" s="19" t="s">
        <v>1773</v>
      </c>
      <c r="C507" s="19" t="s">
        <v>1859</v>
      </c>
      <c r="D507" s="19" t="s">
        <v>1070</v>
      </c>
      <c r="E507" s="8" t="str">
        <f t="shared" si="15"/>
        <v>Omaha Metropolitan Utilities District: RES-Nebraska</v>
      </c>
      <c r="F507" s="20">
        <v>0.41403409010342002</v>
      </c>
    </row>
    <row r="508" spans="1:6" ht="21.5">
      <c r="A508" s="19" t="s">
        <v>1076</v>
      </c>
      <c r="B508" s="19" t="s">
        <v>1773</v>
      </c>
      <c r="C508" s="19" t="s">
        <v>1958</v>
      </c>
      <c r="D508" s="19" t="s">
        <v>1078</v>
      </c>
      <c r="E508" s="8" t="str">
        <f t="shared" si="15"/>
        <v>Northern Utilities: RES-New Hampshire</v>
      </c>
      <c r="F508" s="20">
        <v>0.210012715476113</v>
      </c>
    </row>
    <row r="509" spans="1:6" ht="21.5">
      <c r="A509" s="19" t="s">
        <v>1076</v>
      </c>
      <c r="B509" s="19" t="s">
        <v>1773</v>
      </c>
      <c r="C509" s="19" t="s">
        <v>1811</v>
      </c>
      <c r="D509" s="19" t="s">
        <v>1078</v>
      </c>
      <c r="E509" s="8" t="str">
        <f t="shared" si="15"/>
        <v>EnergyNorth Natural Gas, Inc.: RES-New Hampshire</v>
      </c>
      <c r="F509" s="20">
        <v>0.789987284523887</v>
      </c>
    </row>
    <row r="510" spans="1:6" ht="21.5">
      <c r="A510" s="19" t="s">
        <v>1079</v>
      </c>
      <c r="B510" s="19" t="s">
        <v>1773</v>
      </c>
      <c r="C510" s="19" t="s">
        <v>1810</v>
      </c>
      <c r="D510" s="19" t="s">
        <v>1081</v>
      </c>
      <c r="E510" s="8" t="str">
        <f t="shared" si="15"/>
        <v>Elizabethtown Gas Co.: RES-New Jersey</v>
      </c>
      <c r="F510" s="20">
        <v>9.2047541766363497E-2</v>
      </c>
    </row>
    <row r="511" spans="1:6" ht="21.5">
      <c r="A511" s="19" t="s">
        <v>1079</v>
      </c>
      <c r="B511" s="19" t="s">
        <v>1773</v>
      </c>
      <c r="C511" s="19" t="s">
        <v>1877</v>
      </c>
      <c r="D511" s="19" t="s">
        <v>1081</v>
      </c>
      <c r="E511" s="8" t="str">
        <f t="shared" si="15"/>
        <v>South Jersey Gas Co.: RES-New Jersey</v>
      </c>
      <c r="F511" s="20">
        <v>0.101252920672147</v>
      </c>
    </row>
    <row r="512" spans="1:6" ht="21.5">
      <c r="A512" s="19" t="s">
        <v>1079</v>
      </c>
      <c r="B512" s="19" t="s">
        <v>1773</v>
      </c>
      <c r="C512" s="19" t="s">
        <v>1871</v>
      </c>
      <c r="D512" s="19" t="s">
        <v>1081</v>
      </c>
      <c r="E512" s="8" t="str">
        <f t="shared" si="15"/>
        <v>Public Service Electric and Gas Company: RES-New Jersey</v>
      </c>
      <c r="F512" s="20">
        <v>0.61823785590685099</v>
      </c>
    </row>
    <row r="513" spans="1:6" ht="21.5">
      <c r="A513" s="19" t="s">
        <v>1079</v>
      </c>
      <c r="B513" s="19" t="s">
        <v>1773</v>
      </c>
      <c r="C513" s="19" t="s">
        <v>1851</v>
      </c>
      <c r="D513" s="19" t="s">
        <v>1081</v>
      </c>
      <c r="E513" s="8" t="str">
        <f t="shared" si="15"/>
        <v>New Jersey Natural Gas Co.: RES-New Jersey</v>
      </c>
      <c r="F513" s="20">
        <v>0.188461681654639</v>
      </c>
    </row>
    <row r="514" spans="1:6" ht="21.5">
      <c r="A514" s="19" t="s">
        <v>1082</v>
      </c>
      <c r="B514" s="19" t="s">
        <v>1773</v>
      </c>
      <c r="C514" s="19" t="s">
        <v>1819</v>
      </c>
      <c r="D514" s="19" t="s">
        <v>1084</v>
      </c>
      <c r="E514" s="8" t="str">
        <f t="shared" si="15"/>
        <v>Zia Natural Gas Co.: RES-New Mexico</v>
      </c>
      <c r="F514" s="20">
        <v>3.4899560179450499E-2</v>
      </c>
    </row>
    <row r="515" spans="1:6" ht="21.5">
      <c r="A515" s="19" t="s">
        <v>1082</v>
      </c>
      <c r="B515" s="19" t="s">
        <v>1773</v>
      </c>
      <c r="C515" s="19" t="s">
        <v>1867</v>
      </c>
      <c r="D515" s="19" t="s">
        <v>1084</v>
      </c>
      <c r="E515" s="8" t="str">
        <f t="shared" ref="E515:E578" si="16">CONCATENATE(C515,"-",D515)</f>
        <v>New Mexico Gas Company: RES-New Mexico</v>
      </c>
      <c r="F515" s="20">
        <v>0.86127453331905202</v>
      </c>
    </row>
    <row r="516" spans="1:6" ht="21.5">
      <c r="A516" s="19" t="s">
        <v>1082</v>
      </c>
      <c r="B516" s="19" t="s">
        <v>1773</v>
      </c>
      <c r="C516" s="19" t="s">
        <v>1831</v>
      </c>
      <c r="D516" s="19" t="s">
        <v>1084</v>
      </c>
      <c r="E516" s="8" t="str">
        <f t="shared" si="16"/>
        <v>Las Cruces Municipal Gas: RES-New Mexico</v>
      </c>
      <c r="F516" s="20">
        <v>2.9297811674268599E-2</v>
      </c>
    </row>
    <row r="517" spans="1:6" ht="21.5">
      <c r="A517" s="19" t="s">
        <v>1082</v>
      </c>
      <c r="B517" s="19" t="s">
        <v>1773</v>
      </c>
      <c r="C517" s="19" t="s">
        <v>1959</v>
      </c>
      <c r="D517" s="19" t="s">
        <v>1084</v>
      </c>
      <c r="E517" s="8" t="str">
        <f t="shared" si="16"/>
        <v>New Mexico: Other LDC Gas Sales: RES-New Mexico</v>
      </c>
      <c r="F517" s="20">
        <v>7.4528094827229302E-2</v>
      </c>
    </row>
    <row r="518" spans="1:6" ht="21.5">
      <c r="A518" s="19" t="s">
        <v>1500</v>
      </c>
      <c r="B518" s="19" t="s">
        <v>1773</v>
      </c>
      <c r="C518" s="19" t="s">
        <v>1927</v>
      </c>
      <c r="D518" s="19" t="s">
        <v>1498</v>
      </c>
      <c r="E518" s="8" t="str">
        <f t="shared" si="16"/>
        <v>Nova Scotia: Other LDC Gas Sales: RES-Nova Scotia</v>
      </c>
      <c r="F518" s="20">
        <v>1</v>
      </c>
    </row>
    <row r="519" spans="1:6" ht="21.5">
      <c r="A519" s="19" t="s">
        <v>1506</v>
      </c>
      <c r="B519" s="19" t="s">
        <v>1773</v>
      </c>
      <c r="C519" s="19" t="s">
        <v>1817</v>
      </c>
      <c r="D519" s="19" t="s">
        <v>1505</v>
      </c>
      <c r="E519" s="8" t="str">
        <f t="shared" si="16"/>
        <v>NWT: LDC Sales: RES-NorthWest Territories</v>
      </c>
      <c r="F519" s="20">
        <v>1</v>
      </c>
    </row>
    <row r="520" spans="1:6" ht="21.5">
      <c r="A520" s="19" t="s">
        <v>1071</v>
      </c>
      <c r="B520" s="19" t="s">
        <v>1773</v>
      </c>
      <c r="C520" s="19" t="s">
        <v>1885</v>
      </c>
      <c r="D520" s="19" t="s">
        <v>1075</v>
      </c>
      <c r="E520" s="8" t="str">
        <f t="shared" si="16"/>
        <v>Southwest Gas Corp., Nevada Div.: RES-Nevada South</v>
      </c>
      <c r="F520" s="20">
        <v>0.71131519514367403</v>
      </c>
    </row>
    <row r="521" spans="1:6" ht="21.5">
      <c r="A521" s="19" t="s">
        <v>1071</v>
      </c>
      <c r="B521" s="19" t="s">
        <v>1773</v>
      </c>
      <c r="C521" s="19" t="s">
        <v>1875</v>
      </c>
      <c r="D521" s="19" t="s">
        <v>1073</v>
      </c>
      <c r="E521" s="8" t="str">
        <f t="shared" si="16"/>
        <v>Sierra Pacific Power Co.: RES-Nevada North</v>
      </c>
      <c r="F521" s="20">
        <v>0.228683523106543</v>
      </c>
    </row>
    <row r="522" spans="1:6" ht="21.5">
      <c r="A522" s="19" t="s">
        <v>1071</v>
      </c>
      <c r="B522" s="19" t="s">
        <v>1773</v>
      </c>
      <c r="C522" s="19" t="s">
        <v>1885</v>
      </c>
      <c r="D522" s="19" t="s">
        <v>1073</v>
      </c>
      <c r="E522" s="8" t="str">
        <f t="shared" si="16"/>
        <v>Southwest Gas Corp., Nevada Div.: RES-Nevada North</v>
      </c>
      <c r="F522" s="20">
        <v>6.0001281749782698E-2</v>
      </c>
    </row>
    <row r="523" spans="1:6" ht="21.5">
      <c r="A523" s="19" t="s">
        <v>1085</v>
      </c>
      <c r="B523" s="19" t="s">
        <v>1773</v>
      </c>
      <c r="C523" s="19" t="s">
        <v>1980</v>
      </c>
      <c r="D523" s="19" t="s">
        <v>1087</v>
      </c>
      <c r="E523" s="8" t="str">
        <f t="shared" si="16"/>
        <v>New York City: RES Gas Mkt-New York City</v>
      </c>
      <c r="F523" s="20">
        <v>0.4975</v>
      </c>
    </row>
    <row r="524" spans="1:6" ht="21.5">
      <c r="A524" s="19" t="s">
        <v>1085</v>
      </c>
      <c r="B524" s="19" t="s">
        <v>1773</v>
      </c>
      <c r="C524" s="19" t="s">
        <v>1981</v>
      </c>
      <c r="D524" s="19" t="s">
        <v>1538</v>
      </c>
      <c r="E524" s="8" t="str">
        <f t="shared" si="16"/>
        <v>New York Southern: RES Gas Mkt-New York Southern</v>
      </c>
      <c r="F524" s="20">
        <v>4.4199999999999996E-2</v>
      </c>
    </row>
    <row r="525" spans="1:6" ht="21.5">
      <c r="A525" s="19" t="s">
        <v>1085</v>
      </c>
      <c r="B525" s="19" t="s">
        <v>1773</v>
      </c>
      <c r="C525" s="19" t="s">
        <v>1983</v>
      </c>
      <c r="D525" s="19" t="s">
        <v>1095</v>
      </c>
      <c r="E525" s="8" t="str">
        <f t="shared" si="16"/>
        <v>New York, Western: RES Gas Mkt-New York Western</v>
      </c>
      <c r="F525" s="20">
        <v>0.2243</v>
      </c>
    </row>
    <row r="526" spans="1:6" ht="21.5">
      <c r="A526" s="19" t="s">
        <v>1085</v>
      </c>
      <c r="B526" s="19" t="s">
        <v>1773</v>
      </c>
      <c r="C526" s="19" t="s">
        <v>1982</v>
      </c>
      <c r="D526" s="19" t="s">
        <v>1537</v>
      </c>
      <c r="E526" s="8" t="str">
        <f t="shared" si="16"/>
        <v>New York, Central North: RES Gas Mkt-New York Central Northern</v>
      </c>
      <c r="F526" s="20">
        <v>0.1133</v>
      </c>
    </row>
    <row r="527" spans="1:6" ht="21.5">
      <c r="A527" s="19" t="s">
        <v>1085</v>
      </c>
      <c r="B527" s="19" t="s">
        <v>1773</v>
      </c>
      <c r="C527" s="19" t="s">
        <v>1833</v>
      </c>
      <c r="D527" s="19" t="s">
        <v>1091</v>
      </c>
      <c r="E527" s="8" t="str">
        <f t="shared" si="16"/>
        <v>KeySpan Gas East Corp.: RES-New York Long Island</v>
      </c>
      <c r="F527" s="20">
        <v>0.1207</v>
      </c>
    </row>
    <row r="528" spans="1:6">
      <c r="A528" s="19" t="s">
        <v>1102</v>
      </c>
      <c r="B528" s="19" t="s">
        <v>1773</v>
      </c>
      <c r="C528" s="19" t="s">
        <v>1809</v>
      </c>
      <c r="D528" s="19" t="s">
        <v>1104</v>
      </c>
      <c r="E528" s="8" t="str">
        <f t="shared" si="16"/>
        <v>East Ohio Gas Co.: RES-Ohio</v>
      </c>
      <c r="F528" s="20">
        <v>0.40175568600914402</v>
      </c>
    </row>
    <row r="529" spans="1:6" ht="21.5">
      <c r="A529" s="19" t="s">
        <v>1102</v>
      </c>
      <c r="B529" s="19" t="s">
        <v>1773</v>
      </c>
      <c r="C529" s="19" t="s">
        <v>1805</v>
      </c>
      <c r="D529" s="19" t="s">
        <v>1104</v>
      </c>
      <c r="E529" s="8" t="str">
        <f t="shared" si="16"/>
        <v>Vectren Energy Delivery Of Ohio: RES-Ohio</v>
      </c>
      <c r="F529" s="20">
        <v>8.1229037871731802E-2</v>
      </c>
    </row>
    <row r="530" spans="1:6" ht="21.5">
      <c r="A530" s="19" t="s">
        <v>1102</v>
      </c>
      <c r="B530" s="19" t="s">
        <v>1773</v>
      </c>
      <c r="C530" s="19" t="s">
        <v>1799</v>
      </c>
      <c r="D530" s="19" t="s">
        <v>1104</v>
      </c>
      <c r="E530" s="8" t="str">
        <f t="shared" si="16"/>
        <v>Columbia Gas of Ohio, Inc.: RES-Ohio</v>
      </c>
      <c r="F530" s="20">
        <v>0.36777463413165701</v>
      </c>
    </row>
    <row r="531" spans="1:6" ht="21.5">
      <c r="A531" s="19" t="s">
        <v>1102</v>
      </c>
      <c r="B531" s="19" t="s">
        <v>1773</v>
      </c>
      <c r="C531" s="19" t="s">
        <v>1960</v>
      </c>
      <c r="D531" s="19" t="s">
        <v>1104</v>
      </c>
      <c r="E531" s="8" t="str">
        <f t="shared" si="16"/>
        <v>Ohio: Other LDC Gas Sales: RES-Ohio</v>
      </c>
      <c r="F531" s="20">
        <v>4.6478245651091897E-2</v>
      </c>
    </row>
    <row r="532" spans="1:6">
      <c r="A532" s="19" t="s">
        <v>1102</v>
      </c>
      <c r="B532" s="19" t="s">
        <v>1773</v>
      </c>
      <c r="C532" s="19" t="s">
        <v>1791</v>
      </c>
      <c r="D532" s="19" t="s">
        <v>1104</v>
      </c>
      <c r="E532" s="8" t="str">
        <f t="shared" si="16"/>
        <v>Duke Energy Ohio: RES-Ohio</v>
      </c>
      <c r="F532" s="20">
        <v>0.102762396336375</v>
      </c>
    </row>
    <row r="533" spans="1:6" ht="21.5">
      <c r="A533" s="19" t="s">
        <v>1105</v>
      </c>
      <c r="B533" s="19" t="s">
        <v>1773</v>
      </c>
      <c r="C533" s="19" t="s">
        <v>1777</v>
      </c>
      <c r="D533" s="19" t="s">
        <v>1107</v>
      </c>
      <c r="E533" s="8" t="str">
        <f t="shared" si="16"/>
        <v>CenterPoint Energy Arkla Division: RES-Oklahoma</v>
      </c>
      <c r="F533" s="20">
        <v>9.3183795219795001E-2</v>
      </c>
    </row>
    <row r="534" spans="1:6" ht="21.5">
      <c r="A534" s="19" t="s">
        <v>1105</v>
      </c>
      <c r="B534" s="19" t="s">
        <v>1773</v>
      </c>
      <c r="C534" s="19" t="s">
        <v>1961</v>
      </c>
      <c r="D534" s="19" t="s">
        <v>1107</v>
      </c>
      <c r="E534" s="8" t="str">
        <f t="shared" si="16"/>
        <v>Oklahoma: Other LDC Gas Sales: RES-Oklahoma</v>
      </c>
      <c r="F534" s="20">
        <v>5.8920924164702002E-2</v>
      </c>
    </row>
    <row r="535" spans="1:6" ht="21.5">
      <c r="A535" s="19" t="s">
        <v>1105</v>
      </c>
      <c r="B535" s="19" t="s">
        <v>1773</v>
      </c>
      <c r="C535" s="19" t="s">
        <v>1858</v>
      </c>
      <c r="D535" s="19" t="s">
        <v>1107</v>
      </c>
      <c r="E535" s="8" t="str">
        <f t="shared" si="16"/>
        <v>Oklahoma Natural Gas Co.: RES-Oklahoma</v>
      </c>
      <c r="F535" s="20">
        <v>0.84789528061550301</v>
      </c>
    </row>
    <row r="536" spans="1:6" ht="21.5">
      <c r="A536" s="19" t="s">
        <v>1108</v>
      </c>
      <c r="B536" s="19" t="s">
        <v>1773</v>
      </c>
      <c r="C536" s="19" t="s">
        <v>1906</v>
      </c>
      <c r="D536" s="19" t="s">
        <v>1511</v>
      </c>
      <c r="E536" s="8" t="str">
        <f t="shared" si="16"/>
        <v>Ontario (NDA): Other LDC Gas Sales: RES-Ontario (NDA)</v>
      </c>
      <c r="F536" s="20">
        <v>6.1400000000000003E-2</v>
      </c>
    </row>
    <row r="537" spans="1:6" ht="21.5">
      <c r="A537" s="19" t="s">
        <v>1108</v>
      </c>
      <c r="B537" s="19" t="s">
        <v>1773</v>
      </c>
      <c r="C537" s="19" t="s">
        <v>1928</v>
      </c>
      <c r="D537" s="19" t="s">
        <v>1516</v>
      </c>
      <c r="E537" s="8" t="str">
        <f t="shared" si="16"/>
        <v>Ontario (WDA): Other LDC Gas Sales: RES-Ontario (WDA)</v>
      </c>
      <c r="F537" s="20">
        <v>2.87E-2</v>
      </c>
    </row>
    <row r="538" spans="1:6" ht="21.5">
      <c r="A538" s="19" t="s">
        <v>1108</v>
      </c>
      <c r="B538" s="19" t="s">
        <v>1773</v>
      </c>
      <c r="C538" s="19" t="s">
        <v>1907</v>
      </c>
      <c r="D538" s="19" t="s">
        <v>1509</v>
      </c>
      <c r="E538" s="8" t="str">
        <f t="shared" si="16"/>
        <v>Ontario (EDA): Other LDC Gas Sales: RES-Ontario (EDA)</v>
      </c>
      <c r="F538" s="20">
        <v>0.12280000000000001</v>
      </c>
    </row>
    <row r="539" spans="1:6" ht="21.5">
      <c r="A539" s="19" t="s">
        <v>1108</v>
      </c>
      <c r="B539" s="19" t="s">
        <v>1773</v>
      </c>
      <c r="C539" s="19" t="s">
        <v>1908</v>
      </c>
      <c r="D539" s="19" t="s">
        <v>1510</v>
      </c>
      <c r="E539" s="8" t="str">
        <f t="shared" si="16"/>
        <v>Ontario (NCDA): Other LDC Gas Sales: RES-Ontario (NCDA)</v>
      </c>
      <c r="F539" s="20">
        <v>7.1000000000000004E-3</v>
      </c>
    </row>
    <row r="540" spans="1:6" ht="21.5">
      <c r="A540" s="19" t="s">
        <v>1108</v>
      </c>
      <c r="B540" s="19" t="s">
        <v>1773</v>
      </c>
      <c r="C540" s="19" t="s">
        <v>1909</v>
      </c>
      <c r="D540" s="19" t="s">
        <v>1110</v>
      </c>
      <c r="E540" s="8" t="str">
        <f t="shared" si="16"/>
        <v>Ontario (CDA): Other LDC Gas Sales: RES-Ontario (CDA)</v>
      </c>
      <c r="F540" s="20">
        <v>0.26529999999999998</v>
      </c>
    </row>
    <row r="541" spans="1:6" ht="21.5">
      <c r="A541" s="19" t="s">
        <v>1108</v>
      </c>
      <c r="B541" s="19" t="s">
        <v>1773</v>
      </c>
      <c r="C541" s="19" t="s">
        <v>1910</v>
      </c>
      <c r="D541" s="19" t="s">
        <v>1512</v>
      </c>
      <c r="E541" s="8" t="str">
        <f t="shared" si="16"/>
        <v>Ontario (non-TC): Other LDC Gas Sales: RES-Ontario (non-TC)</v>
      </c>
      <c r="F541" s="20">
        <v>0.43120000000000003</v>
      </c>
    </row>
    <row r="542" spans="1:6" ht="21.5">
      <c r="A542" s="19" t="s">
        <v>1108</v>
      </c>
      <c r="B542" s="19" t="s">
        <v>1773</v>
      </c>
      <c r="C542" s="19" t="s">
        <v>1912</v>
      </c>
      <c r="D542" s="19" t="s">
        <v>1515</v>
      </c>
      <c r="E542" s="8" t="str">
        <f t="shared" si="16"/>
        <v>Ontario (StClair): Other LDC Gas Sales: RES-Ontario (StClair)</v>
      </c>
      <c r="F542" s="20">
        <v>5.7200000000000001E-2</v>
      </c>
    </row>
    <row r="543" spans="1:6" ht="21.5">
      <c r="A543" s="19" t="s">
        <v>1108</v>
      </c>
      <c r="B543" s="19" t="s">
        <v>1773</v>
      </c>
      <c r="C543" s="19" t="s">
        <v>1911</v>
      </c>
      <c r="D543" s="19" t="s">
        <v>1514</v>
      </c>
      <c r="E543" s="8" t="str">
        <f t="shared" si="16"/>
        <v>Ontario (SSMDA): Other LDC Gas Sales: RES-Ontario (SSMDA)</v>
      </c>
      <c r="F543" s="20">
        <v>2.63E-2</v>
      </c>
    </row>
    <row r="544" spans="1:6">
      <c r="A544" s="19" t="s">
        <v>1111</v>
      </c>
      <c r="B544" s="19" t="s">
        <v>1773</v>
      </c>
      <c r="C544" s="19" t="s">
        <v>1894</v>
      </c>
      <c r="D544" s="19" t="s">
        <v>1113</v>
      </c>
      <c r="E544" s="8" t="str">
        <f t="shared" si="16"/>
        <v>Avista Corp: RES-Oregon</v>
      </c>
      <c r="F544" s="20">
        <v>0.116836873789289</v>
      </c>
    </row>
    <row r="545" spans="1:6" ht="21.5">
      <c r="A545" s="19" t="s">
        <v>1111</v>
      </c>
      <c r="B545" s="19" t="s">
        <v>1773</v>
      </c>
      <c r="C545" s="19" t="s">
        <v>1857</v>
      </c>
      <c r="D545" s="19" t="s">
        <v>1113</v>
      </c>
      <c r="E545" s="8" t="str">
        <f t="shared" si="16"/>
        <v>Northwest Natural Gas Co.: RES-Oregon</v>
      </c>
      <c r="F545" s="20">
        <v>0.79838263236845097</v>
      </c>
    </row>
    <row r="546" spans="1:6" ht="21.5">
      <c r="A546" s="19" t="s">
        <v>1111</v>
      </c>
      <c r="B546" s="19" t="s">
        <v>1773</v>
      </c>
      <c r="C546" s="19" t="s">
        <v>1784</v>
      </c>
      <c r="D546" s="19" t="s">
        <v>1113</v>
      </c>
      <c r="E546" s="8" t="str">
        <f t="shared" si="16"/>
        <v>Cascade Natural Gas Corp.: RES-Oregon</v>
      </c>
      <c r="F546" s="20">
        <v>8.4780493842259802E-2</v>
      </c>
    </row>
    <row r="547" spans="1:6" ht="31.5">
      <c r="A547" s="19" t="s">
        <v>1114</v>
      </c>
      <c r="B547" s="19" t="s">
        <v>1773</v>
      </c>
      <c r="C547" s="19" t="s">
        <v>1921</v>
      </c>
      <c r="D547" s="19" t="s">
        <v>1118</v>
      </c>
      <c r="E547" s="8" t="str">
        <f t="shared" si="16"/>
        <v>Pennsylvania, Southwest: Other LDC Gas Sales: RES-Pennsylvania Southwest</v>
      </c>
      <c r="F547" s="20">
        <v>7.4192256504298656E-2</v>
      </c>
    </row>
    <row r="548" spans="1:6" ht="21.5">
      <c r="A548" s="19" t="s">
        <v>1114</v>
      </c>
      <c r="B548" s="19" t="s">
        <v>1773</v>
      </c>
      <c r="C548" s="19" t="s">
        <v>1861</v>
      </c>
      <c r="D548" s="19" t="s">
        <v>1116</v>
      </c>
      <c r="E548" s="8" t="str">
        <f t="shared" si="16"/>
        <v>PECO Energy Company: RES-Pennsylvania Eastern</v>
      </c>
      <c r="F548" s="20">
        <v>0.23315000009971101</v>
      </c>
    </row>
    <row r="549" spans="1:6" ht="21.5">
      <c r="A549" s="19" t="s">
        <v>1114</v>
      </c>
      <c r="B549" s="19" t="s">
        <v>1773</v>
      </c>
      <c r="C549" s="19" t="s">
        <v>1865</v>
      </c>
      <c r="D549" s="19" t="s">
        <v>1116</v>
      </c>
      <c r="E549" s="8" t="str">
        <f t="shared" si="16"/>
        <v>Philadelphia Gas Works: RES-Pennsylvania Eastern</v>
      </c>
      <c r="F549" s="20">
        <v>0.24020374924128149</v>
      </c>
    </row>
    <row r="550" spans="1:6" ht="31.5">
      <c r="A550" s="19" t="s">
        <v>1114</v>
      </c>
      <c r="B550" s="19" t="s">
        <v>1773</v>
      </c>
      <c r="C550" s="19" t="s">
        <v>1962</v>
      </c>
      <c r="D550" s="19" t="s">
        <v>1116</v>
      </c>
      <c r="E550" s="8" t="str">
        <f t="shared" si="16"/>
        <v>Pennsylvania, East: Other LDC Gas Sales: RES-Pennsylvania Eastern</v>
      </c>
      <c r="F550" s="20">
        <v>4.396416857639536E-2</v>
      </c>
    </row>
    <row r="551" spans="1:6" ht="21.5">
      <c r="A551" s="19" t="s">
        <v>1114</v>
      </c>
      <c r="B551" s="19" t="s">
        <v>1773</v>
      </c>
      <c r="C551" s="19" t="s">
        <v>1800</v>
      </c>
      <c r="D551" s="19" t="s">
        <v>1120</v>
      </c>
      <c r="E551" s="8" t="str">
        <f t="shared" si="16"/>
        <v>Columbia Gas of Pennsylvania, Inc.: RES-Pennsylvania Western</v>
      </c>
      <c r="F551" s="20">
        <v>0.10823853842371396</v>
      </c>
    </row>
    <row r="552" spans="1:6" ht="31.5">
      <c r="A552" s="19" t="s">
        <v>1114</v>
      </c>
      <c r="B552" s="19" t="s">
        <v>1773</v>
      </c>
      <c r="C552" s="19" t="s">
        <v>1968</v>
      </c>
      <c r="D552" s="19" t="s">
        <v>1120</v>
      </c>
      <c r="E552" s="8" t="str">
        <f t="shared" si="16"/>
        <v>Pennsylvania, West: Other LDC Gas Sales: RES-Pennsylvania Western</v>
      </c>
      <c r="F552" s="20">
        <v>1.9604509586763737E-2</v>
      </c>
    </row>
    <row r="553" spans="1:6" ht="21.5">
      <c r="A553" s="19" t="s">
        <v>1114</v>
      </c>
      <c r="B553" s="19" t="s">
        <v>1773</v>
      </c>
      <c r="C553" s="19" t="s">
        <v>1850</v>
      </c>
      <c r="D553" s="19" t="s">
        <v>1120</v>
      </c>
      <c r="E553" s="8" t="str">
        <f t="shared" si="16"/>
        <v>National Fuel Gas Distribution Corp.: RES-Pennsylvania Western</v>
      </c>
      <c r="F553" s="20">
        <v>6.3379269501840446E-2</v>
      </c>
    </row>
    <row r="554" spans="1:6" ht="21.5">
      <c r="A554" s="19" t="s">
        <v>1114</v>
      </c>
      <c r="B554" s="19" t="s">
        <v>1773</v>
      </c>
      <c r="C554" s="19" t="s">
        <v>1863</v>
      </c>
      <c r="D554" s="19" t="s">
        <v>1118</v>
      </c>
      <c r="E554" s="8" t="str">
        <f t="shared" si="16"/>
        <v>Peoples Natural Gas Co.: RES-Pennsylvania Southwest</v>
      </c>
      <c r="F554" s="20">
        <v>0.10033279269698342</v>
      </c>
    </row>
    <row r="555" spans="1:6" ht="21.5">
      <c r="A555" s="19" t="s">
        <v>1114</v>
      </c>
      <c r="B555" s="19" t="s">
        <v>1773</v>
      </c>
      <c r="C555" s="19" t="s">
        <v>1864</v>
      </c>
      <c r="D555" s="19" t="s">
        <v>1120</v>
      </c>
      <c r="E555" s="8" t="str">
        <f t="shared" si="16"/>
        <v>UGI Penn Natural Gas: RES-Pennsylvania Western</v>
      </c>
      <c r="F555" s="20">
        <v>5.3696631509423672E-2</v>
      </c>
    </row>
    <row r="556" spans="1:6" ht="21.5">
      <c r="A556" s="19" t="s">
        <v>1114</v>
      </c>
      <c r="B556" s="19" t="s">
        <v>1773</v>
      </c>
      <c r="C556" s="19" t="s">
        <v>1888</v>
      </c>
      <c r="D556" s="19" t="s">
        <v>1120</v>
      </c>
      <c r="E556" s="8" t="str">
        <f t="shared" si="16"/>
        <v>UGI Utilities, Inc.: RES-Pennsylvania Western</v>
      </c>
      <c r="F556" s="20">
        <v>6.5983842862445741E-2</v>
      </c>
    </row>
    <row r="557" spans="1:6" ht="31.5">
      <c r="A557" s="19" t="s">
        <v>1503</v>
      </c>
      <c r="B557" s="19" t="s">
        <v>1773</v>
      </c>
      <c r="C557" s="19" t="s">
        <v>1929</v>
      </c>
      <c r="D557" s="19" t="s">
        <v>1501</v>
      </c>
      <c r="E557" s="8" t="str">
        <f t="shared" si="16"/>
        <v>Prince Edward Island: Other LDC Gas Sales: RES-Prince Edward Island</v>
      </c>
      <c r="F557" s="20">
        <v>1</v>
      </c>
    </row>
    <row r="558" spans="1:6" ht="21.5">
      <c r="A558" s="19" t="s">
        <v>1447</v>
      </c>
      <c r="B558" s="19" t="s">
        <v>1773</v>
      </c>
      <c r="C558" s="19" t="s">
        <v>1930</v>
      </c>
      <c r="D558" s="19" t="s">
        <v>1444</v>
      </c>
      <c r="E558" s="8" t="str">
        <f t="shared" si="16"/>
        <v>Quebec: Other LDC Gas Sales: RES-Quebec</v>
      </c>
      <c r="F558" s="20">
        <v>1</v>
      </c>
    </row>
    <row r="559" spans="1:6" ht="21.5">
      <c r="A559" s="19" t="s">
        <v>1121</v>
      </c>
      <c r="B559" s="19" t="s">
        <v>1773</v>
      </c>
      <c r="C559" s="19" t="s">
        <v>1868</v>
      </c>
      <c r="D559" s="19" t="s">
        <v>1123</v>
      </c>
      <c r="E559" s="8" t="str">
        <f t="shared" si="16"/>
        <v>New England Gas Co.: RES-Rhode Island</v>
      </c>
      <c r="F559" s="20">
        <v>1</v>
      </c>
    </row>
    <row r="560" spans="1:6" ht="21.5">
      <c r="A560" s="19" t="s">
        <v>1124</v>
      </c>
      <c r="B560" s="19" t="s">
        <v>1773</v>
      </c>
      <c r="C560" s="19" t="s">
        <v>1866</v>
      </c>
      <c r="D560" s="19" t="s">
        <v>1126</v>
      </c>
      <c r="E560" s="8" t="str">
        <f t="shared" si="16"/>
        <v>Piedmont Natural Gas Co., Inc.: RES-South Carolina</v>
      </c>
      <c r="F560" s="20">
        <v>0.24656874032697901</v>
      </c>
    </row>
    <row r="561" spans="1:6" ht="21.5">
      <c r="A561" s="19" t="s">
        <v>1124</v>
      </c>
      <c r="B561" s="19" t="s">
        <v>1773</v>
      </c>
      <c r="C561" s="19" t="s">
        <v>1876</v>
      </c>
      <c r="D561" s="19" t="s">
        <v>1126</v>
      </c>
      <c r="E561" s="8" t="str">
        <f t="shared" si="16"/>
        <v>South Carolina Electric &amp; Gas Co.: RES-South Carolina</v>
      </c>
      <c r="F561" s="20">
        <v>0.422017259597602</v>
      </c>
    </row>
    <row r="562" spans="1:6" ht="21.5">
      <c r="A562" s="19" t="s">
        <v>1124</v>
      </c>
      <c r="B562" s="19" t="s">
        <v>1773</v>
      </c>
      <c r="C562" s="19" t="s">
        <v>1813</v>
      </c>
      <c r="D562" s="19" t="s">
        <v>1126</v>
      </c>
      <c r="E562" s="8" t="str">
        <f t="shared" si="16"/>
        <v>Fort Hill Natural Gas Authority: RES-South Carolina</v>
      </c>
      <c r="F562" s="20">
        <v>6.3806554828025802E-2</v>
      </c>
    </row>
    <row r="563" spans="1:6" ht="21.5">
      <c r="A563" s="19" t="s">
        <v>1124</v>
      </c>
      <c r="B563" s="19" t="s">
        <v>1773</v>
      </c>
      <c r="C563" s="19" t="s">
        <v>1963</v>
      </c>
      <c r="D563" s="19" t="s">
        <v>1126</v>
      </c>
      <c r="E563" s="8" t="str">
        <f t="shared" si="16"/>
        <v>South Carolina: Other LDC Gas Sales: RES-South Carolina</v>
      </c>
      <c r="F563" s="20">
        <v>0.26760744524739299</v>
      </c>
    </row>
    <row r="564" spans="1:6" ht="21.5">
      <c r="A564" s="19" t="s">
        <v>1127</v>
      </c>
      <c r="B564" s="19" t="s">
        <v>1773</v>
      </c>
      <c r="C564" s="19" t="s">
        <v>1970</v>
      </c>
      <c r="D564" s="19" t="s">
        <v>1129</v>
      </c>
      <c r="E564" s="8" t="str">
        <f t="shared" si="16"/>
        <v>South Dakota: Other LDC Gas Sales: RES-South Dakota</v>
      </c>
      <c r="F564" s="20">
        <v>6.2536125802693104E-2</v>
      </c>
    </row>
    <row r="565" spans="1:6" ht="21.5">
      <c r="A565" s="19" t="s">
        <v>1127</v>
      </c>
      <c r="B565" s="19" t="s">
        <v>1773</v>
      </c>
      <c r="C565" s="19" t="s">
        <v>1895</v>
      </c>
      <c r="D565" s="19" t="s">
        <v>1129</v>
      </c>
      <c r="E565" s="8" t="str">
        <f t="shared" si="16"/>
        <v>NorthWestern Public Service: RES-South Dakota</v>
      </c>
      <c r="F565" s="20">
        <v>0.22548493801018499</v>
      </c>
    </row>
    <row r="566" spans="1:6" ht="21.5">
      <c r="A566" s="19" t="s">
        <v>1127</v>
      </c>
      <c r="B566" s="19" t="s">
        <v>1773</v>
      </c>
      <c r="C566" s="19" t="s">
        <v>1840</v>
      </c>
      <c r="D566" s="19" t="s">
        <v>1129</v>
      </c>
      <c r="E566" s="8" t="str">
        <f t="shared" si="16"/>
        <v>MidAmerican Energy Company: RES-South Dakota</v>
      </c>
      <c r="F566" s="20">
        <v>0.42601101220862098</v>
      </c>
    </row>
    <row r="567" spans="1:6" ht="21.5">
      <c r="A567" s="19" t="s">
        <v>1127</v>
      </c>
      <c r="B567" s="19" t="s">
        <v>1773</v>
      </c>
      <c r="C567" s="19" t="s">
        <v>1846</v>
      </c>
      <c r="D567" s="19" t="s">
        <v>1129</v>
      </c>
      <c r="E567" s="8" t="str">
        <f t="shared" si="16"/>
        <v>Montana Dakota Utilities Co.: RES-South Dakota</v>
      </c>
      <c r="F567" s="20">
        <v>0.28596792397850002</v>
      </c>
    </row>
    <row r="568" spans="1:6" ht="21.5">
      <c r="A568" s="19" t="s">
        <v>1468</v>
      </c>
      <c r="B568" s="19" t="s">
        <v>1773</v>
      </c>
      <c r="C568" s="19" t="s">
        <v>1925</v>
      </c>
      <c r="D568" s="19" t="s">
        <v>1466</v>
      </c>
      <c r="E568" s="8" t="str">
        <f t="shared" si="16"/>
        <v>Saskatchewan: Other LDC Gas Sales: RES-Saskatchewan (A)</v>
      </c>
      <c r="F568" s="20">
        <v>1</v>
      </c>
    </row>
    <row r="569" spans="1:6" ht="21.5">
      <c r="A569" s="19" t="s">
        <v>1130</v>
      </c>
      <c r="B569" s="19" t="s">
        <v>1773</v>
      </c>
      <c r="C569" s="19" t="s">
        <v>1841</v>
      </c>
      <c r="D569" s="19" t="s">
        <v>1132</v>
      </c>
      <c r="E569" s="8" t="str">
        <f t="shared" si="16"/>
        <v>Middle Tennessee Natural Gas Utility District: RES-Tennessee</v>
      </c>
      <c r="F569" s="20">
        <v>3.8478094129505903E-2</v>
      </c>
    </row>
    <row r="570" spans="1:6" ht="21.5">
      <c r="A570" s="19" t="s">
        <v>1130</v>
      </c>
      <c r="B570" s="19" t="s">
        <v>1773</v>
      </c>
      <c r="C570" s="19" t="s">
        <v>1964</v>
      </c>
      <c r="D570" s="19" t="s">
        <v>1132</v>
      </c>
      <c r="E570" s="8" t="str">
        <f t="shared" si="16"/>
        <v>Tennessee: Other LDC Gas Sales: RES-Tennessee</v>
      </c>
      <c r="F570" s="20">
        <v>0.23524039571789401</v>
      </c>
    </row>
    <row r="571" spans="1:6" ht="21.5">
      <c r="A571" s="19" t="s">
        <v>1130</v>
      </c>
      <c r="B571" s="19" t="s">
        <v>1773</v>
      </c>
      <c r="C571" s="19" t="s">
        <v>1794</v>
      </c>
      <c r="D571" s="19" t="s">
        <v>1132</v>
      </c>
      <c r="E571" s="8" t="str">
        <f t="shared" si="16"/>
        <v>Clarksville Electric &amp; Gas Dept.: RES-Tennessee</v>
      </c>
      <c r="F571" s="20">
        <v>1.486796180656E-2</v>
      </c>
    </row>
    <row r="572" spans="1:6" ht="21.5">
      <c r="A572" s="19" t="s">
        <v>1130</v>
      </c>
      <c r="B572" s="19" t="s">
        <v>1773</v>
      </c>
      <c r="C572" s="19" t="s">
        <v>1828</v>
      </c>
      <c r="D572" s="19" t="s">
        <v>1132</v>
      </c>
      <c r="E572" s="8" t="str">
        <f t="shared" si="16"/>
        <v>Knoxville Utilities Board: RES-Tennessee</v>
      </c>
      <c r="F572" s="20">
        <v>7.3875142206191194E-2</v>
      </c>
    </row>
    <row r="573" spans="1:6" ht="21.5">
      <c r="A573" s="19" t="s">
        <v>1130</v>
      </c>
      <c r="B573" s="19" t="s">
        <v>1773</v>
      </c>
      <c r="C573" s="19" t="s">
        <v>1826</v>
      </c>
      <c r="D573" s="19" t="s">
        <v>1132</v>
      </c>
      <c r="E573" s="8" t="str">
        <f t="shared" si="16"/>
        <v>Jackson Utility Division: RES-Tennessee</v>
      </c>
      <c r="F573" s="20">
        <v>2.5422780356319299E-2</v>
      </c>
    </row>
    <row r="574" spans="1:6" ht="21.5">
      <c r="A574" s="19" t="s">
        <v>1130</v>
      </c>
      <c r="B574" s="19" t="s">
        <v>1773</v>
      </c>
      <c r="C574" s="19" t="s">
        <v>1836</v>
      </c>
      <c r="D574" s="19" t="s">
        <v>1132</v>
      </c>
      <c r="E574" s="8" t="str">
        <f t="shared" si="16"/>
        <v>Memphis Light, Gas &amp; Water Division: RES-Tennessee</v>
      </c>
      <c r="F574" s="20">
        <v>0.29690373054876501</v>
      </c>
    </row>
    <row r="575" spans="1:6" ht="21.5">
      <c r="A575" s="19" t="s">
        <v>1130</v>
      </c>
      <c r="B575" s="19" t="s">
        <v>1773</v>
      </c>
      <c r="C575" s="19" t="s">
        <v>1887</v>
      </c>
      <c r="D575" s="19" t="s">
        <v>1132</v>
      </c>
      <c r="E575" s="8" t="str">
        <f t="shared" si="16"/>
        <v>United Cities Gas Co. Div Atmos Energy: RES-Tennessee</v>
      </c>
      <c r="F575" s="20">
        <v>0.10238481935624399</v>
      </c>
    </row>
    <row r="576" spans="1:6" ht="21.5">
      <c r="A576" s="19" t="s">
        <v>1130</v>
      </c>
      <c r="B576" s="19" t="s">
        <v>1773</v>
      </c>
      <c r="C576" s="19" t="s">
        <v>1849</v>
      </c>
      <c r="D576" s="19" t="s">
        <v>1132</v>
      </c>
      <c r="E576" s="8" t="str">
        <f t="shared" si="16"/>
        <v>Nashville Gas, Division of Piedmont Natural: RES-Tennessee</v>
      </c>
      <c r="F576" s="20">
        <v>0.15402014814895401</v>
      </c>
    </row>
    <row r="577" spans="1:6" ht="21.5">
      <c r="A577" s="19" t="s">
        <v>1130</v>
      </c>
      <c r="B577" s="19" t="s">
        <v>1773</v>
      </c>
      <c r="C577" s="19" t="s">
        <v>1786</v>
      </c>
      <c r="D577" s="19" t="s">
        <v>1132</v>
      </c>
      <c r="E577" s="8" t="str">
        <f t="shared" si="16"/>
        <v>Chattanooga Gas Co.: RES-Tennessee</v>
      </c>
      <c r="F577" s="20">
        <v>5.8806927729566902E-2</v>
      </c>
    </row>
    <row r="578" spans="1:6" ht="21.5">
      <c r="A578" s="19" t="s">
        <v>1133</v>
      </c>
      <c r="B578" s="19" t="s">
        <v>1773</v>
      </c>
      <c r="C578" s="19" t="s">
        <v>1986</v>
      </c>
      <c r="D578" s="19" t="s">
        <v>1135</v>
      </c>
      <c r="E578" s="8" t="str">
        <f t="shared" si="16"/>
        <v>Texas East SERC: RES Gas Mkt-Texas East (SERC)</v>
      </c>
      <c r="F578" s="20">
        <v>0.03</v>
      </c>
    </row>
    <row r="579" spans="1:6" ht="21.5">
      <c r="A579" s="19" t="s">
        <v>1133</v>
      </c>
      <c r="B579" s="19" t="s">
        <v>1773</v>
      </c>
      <c r="C579" s="19" t="s">
        <v>1990</v>
      </c>
      <c r="D579" s="19" t="s">
        <v>1147</v>
      </c>
      <c r="E579" s="8" t="str">
        <f t="shared" ref="E579:E642" si="17">CONCATENATE(C579,"-",D579)</f>
        <v>Texas West (ERCOT): RES Gas Mkt-Texas West (ERCOT)</v>
      </c>
      <c r="F579" s="20">
        <v>5.2999999999999999E-2</v>
      </c>
    </row>
    <row r="580" spans="1:6" ht="21.5">
      <c r="A580" s="19" t="s">
        <v>1133</v>
      </c>
      <c r="B580" s="19" t="s">
        <v>1773</v>
      </c>
      <c r="C580" s="19" t="s">
        <v>1987</v>
      </c>
      <c r="D580" s="19" t="s">
        <v>1141</v>
      </c>
      <c r="E580" s="8" t="str">
        <f t="shared" si="17"/>
        <v>Texas North (ERCOT): RES Gas Mkt-Texas North (ERCOT)</v>
      </c>
      <c r="F580" s="20">
        <v>0.32129999999999997</v>
      </c>
    </row>
    <row r="581" spans="1:6" ht="21.5">
      <c r="A581" s="19" t="s">
        <v>1133</v>
      </c>
      <c r="B581" s="19" t="s">
        <v>1773</v>
      </c>
      <c r="C581" s="19" t="s">
        <v>1988</v>
      </c>
      <c r="D581" s="19" t="s">
        <v>1143</v>
      </c>
      <c r="E581" s="8" t="str">
        <f t="shared" si="17"/>
        <v>Texas Panhandle SPP: RES Gas Mkt-Texas Panhandle (SPP)</v>
      </c>
      <c r="F581" s="20">
        <v>5.5300000000000002E-2</v>
      </c>
    </row>
    <row r="582" spans="1:6" ht="21.5">
      <c r="A582" s="19" t="s">
        <v>1133</v>
      </c>
      <c r="B582" s="19" t="s">
        <v>1773</v>
      </c>
      <c r="C582" s="19" t="s">
        <v>1818</v>
      </c>
      <c r="D582" s="19" t="s">
        <v>1137</v>
      </c>
      <c r="E582" s="8" t="str">
        <f t="shared" si="17"/>
        <v>Texas, East (SPP), Other LDCs: RES-Texas East (SPP)</v>
      </c>
      <c r="F582" s="20">
        <v>2.7099999999999999E-2</v>
      </c>
    </row>
    <row r="583" spans="1:6" ht="21.5">
      <c r="A583" s="19" t="s">
        <v>1133</v>
      </c>
      <c r="B583" s="19" t="s">
        <v>1773</v>
      </c>
      <c r="C583" s="19" t="s">
        <v>1989</v>
      </c>
      <c r="D583" s="19" t="s">
        <v>1145</v>
      </c>
      <c r="E583" s="8" t="str">
        <f t="shared" si="17"/>
        <v>Texas South (ERCOT): RES Gas Mkt-Texas South (ERCOT)</v>
      </c>
      <c r="F583" s="20">
        <v>0.26019999999999999</v>
      </c>
    </row>
    <row r="584" spans="1:6" ht="21.5">
      <c r="A584" s="19" t="s">
        <v>1133</v>
      </c>
      <c r="B584" s="19" t="s">
        <v>1773</v>
      </c>
      <c r="C584" s="19" t="s">
        <v>1812</v>
      </c>
      <c r="D584" s="19" t="s">
        <v>1139</v>
      </c>
      <c r="E584" s="8" t="str">
        <f t="shared" si="17"/>
        <v>CenterPoint Energy Entex: RES-Texas Houston (ERCOT)</v>
      </c>
      <c r="F584" s="20">
        <v>0.2417</v>
      </c>
    </row>
    <row r="585" spans="1:6" ht="21.5">
      <c r="A585" s="19" t="s">
        <v>1133</v>
      </c>
      <c r="B585" s="19" t="s">
        <v>1773</v>
      </c>
      <c r="C585" s="19" t="s">
        <v>1991</v>
      </c>
      <c r="D585" s="19" t="s">
        <v>1148</v>
      </c>
      <c r="E585" s="8" t="str">
        <f t="shared" si="17"/>
        <v>Texas West (WECC): RES Gas Mkt-Texas West (WECC)</v>
      </c>
      <c r="F585" s="20">
        <v>1.0999999999999999E-2</v>
      </c>
    </row>
    <row r="586" spans="1:6">
      <c r="A586" s="19" t="s">
        <v>1149</v>
      </c>
      <c r="B586" s="19" t="s">
        <v>1773</v>
      </c>
      <c r="C586" s="19" t="s">
        <v>1847</v>
      </c>
      <c r="D586" s="19" t="s">
        <v>1151</v>
      </c>
      <c r="E586" s="8" t="str">
        <f t="shared" si="17"/>
        <v>Questar Gas Co.: RES-Utah</v>
      </c>
      <c r="F586" s="20">
        <v>1</v>
      </c>
    </row>
    <row r="587" spans="1:6" ht="21.5">
      <c r="A587" s="19" t="s">
        <v>1155</v>
      </c>
      <c r="B587" s="19" t="s">
        <v>1773</v>
      </c>
      <c r="C587" s="19" t="s">
        <v>1802</v>
      </c>
      <c r="D587" s="19" t="s">
        <v>1157</v>
      </c>
      <c r="E587" s="8" t="str">
        <f t="shared" si="17"/>
        <v>Columbia Gas of Virginia, Inc.: RES-Virginia</v>
      </c>
      <c r="F587" s="20">
        <v>0.18097540376222901</v>
      </c>
    </row>
    <row r="588" spans="1:6" ht="21.5">
      <c r="A588" s="19" t="s">
        <v>1155</v>
      </c>
      <c r="B588" s="19" t="s">
        <v>1773</v>
      </c>
      <c r="C588" s="19" t="s">
        <v>1887</v>
      </c>
      <c r="D588" s="19" t="s">
        <v>1157</v>
      </c>
      <c r="E588" s="8" t="str">
        <f t="shared" si="17"/>
        <v>United Cities Gas Co. Div Atmos Energy: RES-Virginia</v>
      </c>
      <c r="F588" s="20">
        <v>1.40393309655946E-2</v>
      </c>
    </row>
    <row r="589" spans="1:6">
      <c r="A589" s="19" t="s">
        <v>1155</v>
      </c>
      <c r="B589" s="19" t="s">
        <v>1773</v>
      </c>
      <c r="C589" s="19" t="s">
        <v>1873</v>
      </c>
      <c r="D589" s="19" t="s">
        <v>1157</v>
      </c>
      <c r="E589" s="8" t="str">
        <f t="shared" si="17"/>
        <v>Roanoke Gas Co.: RES-Virginia</v>
      </c>
      <c r="F589" s="20">
        <v>4.7243537101838901E-2</v>
      </c>
    </row>
    <row r="590" spans="1:6" ht="21.5">
      <c r="A590" s="19" t="s">
        <v>1155</v>
      </c>
      <c r="B590" s="19" t="s">
        <v>1773</v>
      </c>
      <c r="C590" s="19" t="s">
        <v>1891</v>
      </c>
      <c r="D590" s="19" t="s">
        <v>1157</v>
      </c>
      <c r="E590" s="8" t="str">
        <f t="shared" si="17"/>
        <v>Virginia Natural Gas, Inc.: RES-Virginia</v>
      </c>
      <c r="F590" s="20">
        <v>0.19268143452191</v>
      </c>
    </row>
    <row r="591" spans="1:6" ht="21.5">
      <c r="A591" s="19" t="s">
        <v>1155</v>
      </c>
      <c r="B591" s="19" t="s">
        <v>1773</v>
      </c>
      <c r="C591" s="19" t="s">
        <v>1785</v>
      </c>
      <c r="D591" s="19" t="s">
        <v>1157</v>
      </c>
      <c r="E591" s="8" t="str">
        <f t="shared" si="17"/>
        <v>Charlottesville Gas Division: RES-Virginia</v>
      </c>
      <c r="F591" s="20">
        <v>1.6525784466029599E-2</v>
      </c>
    </row>
    <row r="592" spans="1:6" ht="21.5">
      <c r="A592" s="19" t="s">
        <v>1155</v>
      </c>
      <c r="B592" s="19" t="s">
        <v>1773</v>
      </c>
      <c r="C592" s="19" t="s">
        <v>1892</v>
      </c>
      <c r="D592" s="19" t="s">
        <v>1157</v>
      </c>
      <c r="E592" s="8" t="str">
        <f t="shared" si="17"/>
        <v>Washington Gas Light Co.: RES-Virginia</v>
      </c>
      <c r="F592" s="20">
        <v>0.45078282883759402</v>
      </c>
    </row>
    <row r="593" spans="1:6" ht="21.5">
      <c r="A593" s="19" t="s">
        <v>1155</v>
      </c>
      <c r="B593" s="19" t="s">
        <v>1773</v>
      </c>
      <c r="C593" s="19" t="s">
        <v>1872</v>
      </c>
      <c r="D593" s="19" t="s">
        <v>1157</v>
      </c>
      <c r="E593" s="8" t="str">
        <f t="shared" si="17"/>
        <v>Richmond Dept. of Public Utilities: RES-Virginia</v>
      </c>
      <c r="F593" s="20">
        <v>8.3363332827704306E-2</v>
      </c>
    </row>
    <row r="594" spans="1:6" ht="21.5">
      <c r="A594" s="19" t="s">
        <v>1155</v>
      </c>
      <c r="B594" s="19" t="s">
        <v>1773</v>
      </c>
      <c r="C594" s="19" t="s">
        <v>1965</v>
      </c>
      <c r="D594" s="19" t="s">
        <v>1157</v>
      </c>
      <c r="E594" s="8" t="str">
        <f t="shared" si="17"/>
        <v>Virginia: Other LDC Gas Sales: RES-Virginia</v>
      </c>
      <c r="F594" s="20">
        <v>1.43883475170999E-2</v>
      </c>
    </row>
    <row r="595" spans="1:6" ht="21.5">
      <c r="A595" s="19" t="s">
        <v>1152</v>
      </c>
      <c r="B595" s="19" t="s">
        <v>1773</v>
      </c>
      <c r="C595" s="19" t="s">
        <v>1890</v>
      </c>
      <c r="D595" s="19" t="s">
        <v>1154</v>
      </c>
      <c r="E595" s="8" t="str">
        <f t="shared" si="17"/>
        <v>Vermont Gas Systems, Inc.: RES-Vermont</v>
      </c>
      <c r="F595" s="20">
        <v>1</v>
      </c>
    </row>
    <row r="596" spans="1:6" ht="21.5">
      <c r="A596" s="19" t="s">
        <v>1158</v>
      </c>
      <c r="B596" s="19" t="s">
        <v>1773</v>
      </c>
      <c r="C596" s="19" t="s">
        <v>1894</v>
      </c>
      <c r="D596" s="19" t="s">
        <v>1160</v>
      </c>
      <c r="E596" s="8" t="str">
        <f t="shared" si="17"/>
        <v>Avista Corp: RES-Washington Eastern</v>
      </c>
      <c r="F596" s="20">
        <v>0.12970562103382199</v>
      </c>
    </row>
    <row r="597" spans="1:6" ht="21.5">
      <c r="A597" s="19" t="s">
        <v>1158</v>
      </c>
      <c r="B597" s="19" t="s">
        <v>1773</v>
      </c>
      <c r="C597" s="19" t="s">
        <v>1857</v>
      </c>
      <c r="D597" s="19" t="s">
        <v>1162</v>
      </c>
      <c r="E597" s="8" t="str">
        <f t="shared" si="17"/>
        <v>Northwest Natural Gas Co.: RES-Washington Western</v>
      </c>
      <c r="F597" s="20">
        <v>5.2537814826695298E-2</v>
      </c>
    </row>
    <row r="598" spans="1:6" ht="31.5">
      <c r="A598" s="19" t="s">
        <v>1158</v>
      </c>
      <c r="B598" s="19" t="s">
        <v>1773</v>
      </c>
      <c r="C598" s="19" t="s">
        <v>1919</v>
      </c>
      <c r="D598" s="19" t="s">
        <v>1162</v>
      </c>
      <c r="E598" s="8" t="str">
        <f t="shared" si="17"/>
        <v>Washington, Western: Other LDC Gas Sales: RES-Washington Western</v>
      </c>
      <c r="F598" s="20">
        <v>7.9777646446154097E-3</v>
      </c>
    </row>
    <row r="599" spans="1:6" ht="21.5">
      <c r="A599" s="19" t="s">
        <v>1158</v>
      </c>
      <c r="B599" s="19" t="s">
        <v>1773</v>
      </c>
      <c r="C599" s="19" t="s">
        <v>1784</v>
      </c>
      <c r="D599" s="19" t="s">
        <v>1162</v>
      </c>
      <c r="E599" s="8" t="str">
        <f t="shared" si="17"/>
        <v>Cascade Natural Gas Corp.: RES-Washington Western</v>
      </c>
      <c r="F599" s="20">
        <v>0.13550152818832401</v>
      </c>
    </row>
    <row r="600" spans="1:6" ht="21.5">
      <c r="A600" s="19" t="s">
        <v>1158</v>
      </c>
      <c r="B600" s="19" t="s">
        <v>1773</v>
      </c>
      <c r="C600" s="19" t="s">
        <v>1893</v>
      </c>
      <c r="D600" s="19" t="s">
        <v>1162</v>
      </c>
      <c r="E600" s="8" t="str">
        <f t="shared" si="17"/>
        <v>Puget Sound Energy, Inc.: RES-Washington Western</v>
      </c>
      <c r="F600" s="20">
        <v>0.67427727130654302</v>
      </c>
    </row>
    <row r="601" spans="1:6" ht="21.5">
      <c r="A601" s="19" t="s">
        <v>1166</v>
      </c>
      <c r="B601" s="19" t="s">
        <v>1773</v>
      </c>
      <c r="C601" s="19" t="s">
        <v>1835</v>
      </c>
      <c r="D601" s="19" t="s">
        <v>1168</v>
      </c>
      <c r="E601" s="8" t="str">
        <f t="shared" si="17"/>
        <v>Madison Gas &amp; Electric Co.: RES-Wisconsin Eastern (RFC)</v>
      </c>
      <c r="F601" s="20">
        <v>8.0917769552039304E-2</v>
      </c>
    </row>
    <row r="602" spans="1:6" ht="21.5">
      <c r="A602" s="19" t="s">
        <v>1166</v>
      </c>
      <c r="B602" s="19" t="s">
        <v>1773</v>
      </c>
      <c r="C602" s="19" t="s">
        <v>1899</v>
      </c>
      <c r="D602" s="19" t="s">
        <v>1168</v>
      </c>
      <c r="E602" s="8" t="str">
        <f t="shared" si="17"/>
        <v>Wisconsin Natural Gas Co.: RES-Wisconsin Eastern (RFC)</v>
      </c>
      <c r="F602" s="20">
        <v>0.21584849794512401</v>
      </c>
    </row>
    <row r="603" spans="1:6" ht="31.5">
      <c r="A603" s="19" t="s">
        <v>1166</v>
      </c>
      <c r="B603" s="19" t="s">
        <v>1773</v>
      </c>
      <c r="C603" s="19" t="s">
        <v>1901</v>
      </c>
      <c r="D603" s="19" t="s">
        <v>1168</v>
      </c>
      <c r="E603" s="8" t="str">
        <f t="shared" si="17"/>
        <v>Wisconsin Public Service Corporation: RES-Wisconsin Eastern (RFC)</v>
      </c>
      <c r="F603" s="20">
        <v>0.183865089967851</v>
      </c>
    </row>
    <row r="604" spans="1:6" ht="31.5">
      <c r="A604" s="19" t="s">
        <v>1166</v>
      </c>
      <c r="B604" s="19" t="s">
        <v>1773</v>
      </c>
      <c r="C604" s="19" t="s">
        <v>1918</v>
      </c>
      <c r="D604" s="19" t="s">
        <v>1170</v>
      </c>
      <c r="E604" s="8" t="str">
        <f t="shared" si="17"/>
        <v>Wisconsin, Western: Other LDC Gas Sales: RES-Wisconsin Western (MRO)</v>
      </c>
      <c r="F604" s="20">
        <v>1.9497434857972701E-2</v>
      </c>
    </row>
    <row r="605" spans="1:6" ht="31.5">
      <c r="A605" s="19" t="s">
        <v>1166</v>
      </c>
      <c r="B605" s="19" t="s">
        <v>1773</v>
      </c>
      <c r="C605" s="19" t="s">
        <v>1842</v>
      </c>
      <c r="D605" s="19" t="s">
        <v>1170</v>
      </c>
      <c r="E605" s="8" t="str">
        <f t="shared" si="17"/>
        <v>Northern States Power Co. Wisconsin: RES-Wisconsin Western (MRO)</v>
      </c>
      <c r="F605" s="20">
        <v>4.6694508037712801E-2</v>
      </c>
    </row>
    <row r="606" spans="1:6" ht="31.5">
      <c r="A606" s="19" t="s">
        <v>1166</v>
      </c>
      <c r="B606" s="19" t="s">
        <v>1773</v>
      </c>
      <c r="C606" s="19" t="s">
        <v>1979</v>
      </c>
      <c r="D606" s="19" t="s">
        <v>1168</v>
      </c>
      <c r="E606" s="8" t="str">
        <f t="shared" si="17"/>
        <v>Wisconsin, Eastern: Other LDC Gas Sales: RES-Wisconsin Eastern (RFC)</v>
      </c>
      <c r="F606" s="20">
        <v>3.68881710355436E-3</v>
      </c>
    </row>
    <row r="607" spans="1:6" ht="21.5">
      <c r="A607" s="19" t="s">
        <v>1166</v>
      </c>
      <c r="B607" s="19" t="s">
        <v>1773</v>
      </c>
      <c r="C607" s="19" t="s">
        <v>1898</v>
      </c>
      <c r="D607" s="19" t="s">
        <v>1168</v>
      </c>
      <c r="E607" s="8" t="str">
        <f t="shared" si="17"/>
        <v>Wisconsin Gas Co.: RES-Wisconsin Eastern (RFC)</v>
      </c>
      <c r="F607" s="20">
        <v>0.356918562790772</v>
      </c>
    </row>
    <row r="608" spans="1:6" ht="21.5">
      <c r="A608" s="19" t="s">
        <v>1166</v>
      </c>
      <c r="B608" s="19" t="s">
        <v>1773</v>
      </c>
      <c r="C608" s="19" t="s">
        <v>1900</v>
      </c>
      <c r="D608" s="19" t="s">
        <v>1168</v>
      </c>
      <c r="E608" s="8" t="str">
        <f t="shared" si="17"/>
        <v>Wisconsin Power &amp; Light Co.: RES-Wisconsin Eastern (RFC)</v>
      </c>
      <c r="F608" s="20">
        <v>9.2569319744974399E-2</v>
      </c>
    </row>
    <row r="609" spans="1:6">
      <c r="A609" s="19" t="s">
        <v>1163</v>
      </c>
      <c r="B609" s="19" t="s">
        <v>1773</v>
      </c>
      <c r="C609" s="19" t="s">
        <v>1820</v>
      </c>
      <c r="D609" s="19" t="s">
        <v>1165</v>
      </c>
      <c r="E609" s="8" t="str">
        <f t="shared" si="17"/>
        <v>Hope Gas, Inc.: RES-West Virginia</v>
      </c>
      <c r="F609" s="20">
        <v>0.30407180440678899</v>
      </c>
    </row>
    <row r="610" spans="1:6" ht="21.5">
      <c r="A610" s="19" t="s">
        <v>1163</v>
      </c>
      <c r="B610" s="19" t="s">
        <v>1773</v>
      </c>
      <c r="C610" s="19" t="s">
        <v>1848</v>
      </c>
      <c r="D610" s="19" t="s">
        <v>1165</v>
      </c>
      <c r="E610" s="8" t="str">
        <f t="shared" si="17"/>
        <v>Mountaineer Gas Co.: RES-West Virginia</v>
      </c>
      <c r="F610" s="20">
        <v>0.57922755633080603</v>
      </c>
    </row>
    <row r="611" spans="1:6" ht="21.5">
      <c r="A611" s="19" t="s">
        <v>1163</v>
      </c>
      <c r="B611" s="19" t="s">
        <v>1773</v>
      </c>
      <c r="C611" s="19" t="s">
        <v>1966</v>
      </c>
      <c r="D611" s="19" t="s">
        <v>1165</v>
      </c>
      <c r="E611" s="8" t="str">
        <f t="shared" si="17"/>
        <v>West Virginia: Other LDC Gas Sales: RES-West Virginia</v>
      </c>
      <c r="F611" s="20">
        <v>0.116700639262404</v>
      </c>
    </row>
    <row r="612" spans="1:6" ht="21.5">
      <c r="A612" s="19" t="s">
        <v>1171</v>
      </c>
      <c r="B612" s="19" t="s">
        <v>1773</v>
      </c>
      <c r="C612" s="19" t="s">
        <v>1827</v>
      </c>
      <c r="D612" s="19" t="s">
        <v>1173</v>
      </c>
      <c r="E612" s="8" t="str">
        <f t="shared" si="17"/>
        <v>SourceGas Distribution LLC: RES-Wyoming</v>
      </c>
      <c r="F612" s="20">
        <v>0.44251646964896102</v>
      </c>
    </row>
    <row r="613" spans="1:6" ht="21.5">
      <c r="A613" s="19" t="s">
        <v>1171</v>
      </c>
      <c r="B613" s="19" t="s">
        <v>1773</v>
      </c>
      <c r="C613" s="19" t="s">
        <v>1846</v>
      </c>
      <c r="D613" s="19" t="s">
        <v>1173</v>
      </c>
      <c r="E613" s="8" t="str">
        <f t="shared" si="17"/>
        <v>Montana Dakota Utilities Co.: RES-Wyoming</v>
      </c>
      <c r="F613" s="20">
        <v>0.104944481524771</v>
      </c>
    </row>
    <row r="614" spans="1:6" ht="21.5">
      <c r="A614" s="19" t="s">
        <v>1171</v>
      </c>
      <c r="B614" s="19" t="s">
        <v>1773</v>
      </c>
      <c r="C614" s="19" t="s">
        <v>1795</v>
      </c>
      <c r="D614" s="19" t="s">
        <v>1173</v>
      </c>
      <c r="E614" s="8" t="str">
        <f t="shared" si="17"/>
        <v>Energy West Wyoming: RES-Wyoming</v>
      </c>
      <c r="F614" s="20">
        <v>3.4800428599385098E-2</v>
      </c>
    </row>
    <row r="615" spans="1:6" ht="21.5">
      <c r="A615" s="19" t="s">
        <v>1171</v>
      </c>
      <c r="B615" s="19" t="s">
        <v>1773</v>
      </c>
      <c r="C615" s="19" t="s">
        <v>1967</v>
      </c>
      <c r="D615" s="19" t="s">
        <v>1173</v>
      </c>
      <c r="E615" s="8" t="str">
        <f t="shared" si="17"/>
        <v>Wyoming: Other LDC Gas Sales: RES-Wyoming</v>
      </c>
      <c r="F615" s="20">
        <v>5.0300619498536502E-2</v>
      </c>
    </row>
    <row r="616" spans="1:6" ht="21.5">
      <c r="A616" s="19" t="s">
        <v>1171</v>
      </c>
      <c r="B616" s="19" t="s">
        <v>1773</v>
      </c>
      <c r="C616" s="19" t="s">
        <v>1790</v>
      </c>
      <c r="D616" s="19" t="s">
        <v>1173</v>
      </c>
      <c r="E616" s="8" t="str">
        <f t="shared" si="17"/>
        <v>Cheyenne Light, Fuel &amp; Power Co.: RES-Wyoming</v>
      </c>
      <c r="F616" s="20">
        <v>0.19919947284321901</v>
      </c>
    </row>
    <row r="617" spans="1:6">
      <c r="A617" s="19" t="s">
        <v>1171</v>
      </c>
      <c r="B617" s="19" t="s">
        <v>1773</v>
      </c>
      <c r="C617" s="19" t="s">
        <v>1847</v>
      </c>
      <c r="D617" s="19" t="s">
        <v>1173</v>
      </c>
      <c r="E617" s="8" t="str">
        <f t="shared" si="17"/>
        <v>Questar Gas Co.: RES-Wyoming</v>
      </c>
      <c r="F617" s="20">
        <v>0.168238527885127</v>
      </c>
    </row>
    <row r="618" spans="1:6">
      <c r="A618" s="22" t="s">
        <v>958</v>
      </c>
      <c r="B618" s="22" t="s">
        <v>961</v>
      </c>
      <c r="C618" s="22" t="s">
        <v>959</v>
      </c>
      <c r="D618" s="22" t="s">
        <v>960</v>
      </c>
      <c r="E618" s="8" t="str">
        <f t="shared" si="17"/>
        <v>AB:VEH  Mkt-Alberta (South)</v>
      </c>
      <c r="F618" s="23">
        <v>1</v>
      </c>
    </row>
    <row r="619" spans="1:6">
      <c r="A619" s="22" t="s">
        <v>962</v>
      </c>
      <c r="B619" s="22" t="s">
        <v>961</v>
      </c>
      <c r="C619" s="22" t="s">
        <v>963</v>
      </c>
      <c r="D619" s="22" t="s">
        <v>964</v>
      </c>
      <c r="E619" s="8" t="str">
        <f t="shared" si="17"/>
        <v>Alabama: veh Gas Mkt-Alabama</v>
      </c>
      <c r="F619" s="23">
        <v>1</v>
      </c>
    </row>
    <row r="620" spans="1:6">
      <c r="A620" s="22" t="s">
        <v>965</v>
      </c>
      <c r="B620" s="22" t="s">
        <v>961</v>
      </c>
      <c r="C620" s="22" t="s">
        <v>966</v>
      </c>
      <c r="D620" s="22" t="s">
        <v>967</v>
      </c>
      <c r="E620" s="8" t="str">
        <f t="shared" si="17"/>
        <v>Arizona: veh Gas Mkt-Arizona</v>
      </c>
      <c r="F620" s="23">
        <v>1</v>
      </c>
    </row>
    <row r="621" spans="1:6">
      <c r="A621" s="22" t="s">
        <v>968</v>
      </c>
      <c r="B621" s="22" t="s">
        <v>961</v>
      </c>
      <c r="C621" s="22" t="s">
        <v>969</v>
      </c>
      <c r="D621" s="22" t="s">
        <v>970</v>
      </c>
      <c r="E621" s="8" t="str">
        <f t="shared" si="17"/>
        <v>Arkansas: veh Gas Mkt-Arkansas</v>
      </c>
      <c r="F621" s="23">
        <v>1</v>
      </c>
    </row>
    <row r="622" spans="1:6" ht="21.5">
      <c r="A622" s="22" t="s">
        <v>971</v>
      </c>
      <c r="B622" s="22" t="s">
        <v>961</v>
      </c>
      <c r="C622" s="22" t="s">
        <v>972</v>
      </c>
      <c r="D622" s="22" t="s">
        <v>973</v>
      </c>
      <c r="E622" s="8" t="str">
        <f t="shared" si="17"/>
        <v>BC:VEH  Mkt-British Columbia (Southwest)</v>
      </c>
      <c r="F622" s="23">
        <v>1</v>
      </c>
    </row>
    <row r="623" spans="1:6" ht="21.5">
      <c r="A623" s="22" t="s">
        <v>974</v>
      </c>
      <c r="B623" s="22" t="s">
        <v>961</v>
      </c>
      <c r="C623" s="22" t="s">
        <v>975</v>
      </c>
      <c r="D623" s="22" t="s">
        <v>976</v>
      </c>
      <c r="E623" s="8" t="str">
        <f t="shared" si="17"/>
        <v>California, Northern: veh Gas Mkt-California Northern</v>
      </c>
      <c r="F623" s="23">
        <v>0.36</v>
      </c>
    </row>
    <row r="624" spans="1:6" ht="21.5">
      <c r="A624" s="22" t="s">
        <v>974</v>
      </c>
      <c r="B624" s="22" t="s">
        <v>961</v>
      </c>
      <c r="C624" s="22" t="s">
        <v>977</v>
      </c>
      <c r="D624" s="22" t="s">
        <v>978</v>
      </c>
      <c r="E624" s="8" t="str">
        <f t="shared" si="17"/>
        <v>California, Southern: veh Gas Mkt-California Southern</v>
      </c>
      <c r="F624" s="23">
        <v>0.64</v>
      </c>
    </row>
    <row r="625" spans="1:6" ht="21.5">
      <c r="A625" s="22" t="s">
        <v>979</v>
      </c>
      <c r="B625" s="22" t="s">
        <v>961</v>
      </c>
      <c r="C625" s="22" t="s">
        <v>980</v>
      </c>
      <c r="D625" s="22" t="s">
        <v>981</v>
      </c>
      <c r="E625" s="8" t="str">
        <f t="shared" si="17"/>
        <v>Colorado, Eastern: veh Gas Mkt-Colorado Eastern</v>
      </c>
      <c r="F625" s="23">
        <v>0.9</v>
      </c>
    </row>
    <row r="626" spans="1:6" ht="21.5">
      <c r="A626" s="22" t="s">
        <v>979</v>
      </c>
      <c r="B626" s="22" t="s">
        <v>961</v>
      </c>
      <c r="C626" s="22" t="s">
        <v>982</v>
      </c>
      <c r="D626" s="22" t="s">
        <v>983</v>
      </c>
      <c r="E626" s="8" t="str">
        <f t="shared" si="17"/>
        <v>Colorado, Western: veh Gas Mkt-Colorado Western</v>
      </c>
      <c r="F626" s="23">
        <v>0.1</v>
      </c>
    </row>
    <row r="627" spans="1:6" ht="21.5">
      <c r="A627" s="22" t="s">
        <v>984</v>
      </c>
      <c r="B627" s="22" t="s">
        <v>961</v>
      </c>
      <c r="C627" s="22" t="s">
        <v>985</v>
      </c>
      <c r="D627" s="22" t="s">
        <v>986</v>
      </c>
      <c r="E627" s="8" t="str">
        <f t="shared" si="17"/>
        <v>Connecticut: veh Gas Mkt-Connecticut</v>
      </c>
      <c r="F627" s="23">
        <v>1</v>
      </c>
    </row>
    <row r="628" spans="1:6" ht="21.5">
      <c r="A628" s="22" t="s">
        <v>987</v>
      </c>
      <c r="B628" s="22" t="s">
        <v>961</v>
      </c>
      <c r="C628" s="22" t="s">
        <v>988</v>
      </c>
      <c r="D628" s="22" t="s">
        <v>989</v>
      </c>
      <c r="E628" s="8" t="str">
        <f t="shared" si="17"/>
        <v>DC: veh Gas Mkt-District of Columbia</v>
      </c>
      <c r="F628" s="23">
        <v>1</v>
      </c>
    </row>
    <row r="629" spans="1:6">
      <c r="A629" s="22" t="s">
        <v>990</v>
      </c>
      <c r="B629" s="22" t="s">
        <v>961</v>
      </c>
      <c r="C629" s="22" t="s">
        <v>991</v>
      </c>
      <c r="D629" s="22" t="s">
        <v>992</v>
      </c>
      <c r="E629" s="8" t="str">
        <f t="shared" si="17"/>
        <v>Delaware: veh Gas Mkt-Delaware</v>
      </c>
      <c r="F629" s="23">
        <v>1</v>
      </c>
    </row>
    <row r="630" spans="1:6" ht="31.5">
      <c r="A630" s="22" t="s">
        <v>993</v>
      </c>
      <c r="B630" s="22" t="s">
        <v>961</v>
      </c>
      <c r="C630" s="22" t="s">
        <v>994</v>
      </c>
      <c r="D630" s="22" t="s">
        <v>995</v>
      </c>
      <c r="E630" s="8" t="str">
        <f t="shared" si="17"/>
        <v>Florida Panhandle SERC: VEH Gas Mkt-Florida Panhandle (SERC)</v>
      </c>
      <c r="F630" s="23">
        <v>0</v>
      </c>
    </row>
    <row r="631" spans="1:6" ht="21.5">
      <c r="A631" s="22" t="s">
        <v>993</v>
      </c>
      <c r="B631" s="22" t="s">
        <v>961</v>
      </c>
      <c r="C631" s="22" t="s">
        <v>996</v>
      </c>
      <c r="D631" s="22" t="s">
        <v>997</v>
      </c>
      <c r="E631" s="8" t="str">
        <f t="shared" si="17"/>
        <v>Florida Peninsula FRCC: VEH Gas Mkt-Florida Peninsula (FRCC)</v>
      </c>
      <c r="F631" s="23">
        <v>1</v>
      </c>
    </row>
    <row r="632" spans="1:6">
      <c r="A632" s="22" t="s">
        <v>998</v>
      </c>
      <c r="B632" s="22" t="s">
        <v>961</v>
      </c>
      <c r="C632" s="22" t="s">
        <v>999</v>
      </c>
      <c r="D632" s="22" t="s">
        <v>1000</v>
      </c>
      <c r="E632" s="8" t="str">
        <f t="shared" si="17"/>
        <v>Georgia: veh Gas Mkt-Georgia</v>
      </c>
      <c r="F632" s="23">
        <v>1</v>
      </c>
    </row>
    <row r="633" spans="1:6" ht="21.5">
      <c r="A633" s="22" t="s">
        <v>1001</v>
      </c>
      <c r="B633" s="22" t="s">
        <v>961</v>
      </c>
      <c r="C633" s="22" t="s">
        <v>1002</v>
      </c>
      <c r="D633" s="22" t="s">
        <v>1003</v>
      </c>
      <c r="E633" s="8" t="str">
        <f t="shared" si="17"/>
        <v>Idaho, Northern: veh Gas Mkt-Idaho Northern</v>
      </c>
      <c r="F633" s="23">
        <v>0.2</v>
      </c>
    </row>
    <row r="634" spans="1:6" ht="21.5">
      <c r="A634" s="22" t="s">
        <v>1001</v>
      </c>
      <c r="B634" s="22" t="s">
        <v>961</v>
      </c>
      <c r="C634" s="22" t="s">
        <v>1004</v>
      </c>
      <c r="D634" s="22" t="s">
        <v>1005</v>
      </c>
      <c r="E634" s="8" t="str">
        <f t="shared" si="17"/>
        <v>Idaho, Southern: veh Gas Mkt-Idaho Southern</v>
      </c>
      <c r="F634" s="23">
        <v>0.8</v>
      </c>
    </row>
    <row r="635" spans="1:6" ht="21.5">
      <c r="A635" s="22" t="s">
        <v>1006</v>
      </c>
      <c r="B635" s="22" t="s">
        <v>961</v>
      </c>
      <c r="C635" s="22" t="s">
        <v>1007</v>
      </c>
      <c r="D635" s="22" t="s">
        <v>1008</v>
      </c>
      <c r="E635" s="8" t="str">
        <f t="shared" si="17"/>
        <v>Illinois, Northern: veh Gas Mkt-Illinois Northern</v>
      </c>
      <c r="F635" s="23">
        <v>0.55000000000000004</v>
      </c>
    </row>
    <row r="636" spans="1:6" ht="21.5">
      <c r="A636" s="22" t="s">
        <v>1006</v>
      </c>
      <c r="B636" s="22" t="s">
        <v>961</v>
      </c>
      <c r="C636" s="22" t="s">
        <v>1009</v>
      </c>
      <c r="D636" s="22" t="s">
        <v>1010</v>
      </c>
      <c r="E636" s="8" t="str">
        <f t="shared" si="17"/>
        <v>Illinois, Southern: veh Gas Mkt-Illinois Southern</v>
      </c>
      <c r="F636" s="23">
        <v>0.45</v>
      </c>
    </row>
    <row r="637" spans="1:6">
      <c r="A637" s="22" t="s">
        <v>1011</v>
      </c>
      <c r="B637" s="22" t="s">
        <v>961</v>
      </c>
      <c r="C637" s="22" t="s">
        <v>1012</v>
      </c>
      <c r="D637" s="22" t="s">
        <v>1013</v>
      </c>
      <c r="E637" s="8" t="str">
        <f t="shared" si="17"/>
        <v>indiana: veh Gas Mkt-Indiana</v>
      </c>
      <c r="F637" s="23">
        <v>1</v>
      </c>
    </row>
    <row r="638" spans="1:6">
      <c r="A638" s="22" t="s">
        <v>1014</v>
      </c>
      <c r="B638" s="22" t="s">
        <v>961</v>
      </c>
      <c r="C638" s="22" t="s">
        <v>1015</v>
      </c>
      <c r="D638" s="22" t="s">
        <v>1016</v>
      </c>
      <c r="E638" s="8" t="str">
        <f t="shared" si="17"/>
        <v>Iowa: veh Gas Mkt-Iowa</v>
      </c>
      <c r="F638" s="23">
        <v>1</v>
      </c>
    </row>
    <row r="639" spans="1:6">
      <c r="A639" s="22" t="s">
        <v>1017</v>
      </c>
      <c r="B639" s="22" t="s">
        <v>961</v>
      </c>
      <c r="C639" s="22" t="s">
        <v>1018</v>
      </c>
      <c r="D639" s="22" t="s">
        <v>1019</v>
      </c>
      <c r="E639" s="8" t="str">
        <f t="shared" si="17"/>
        <v>Kansas: veh Gas Mkt-Kansas</v>
      </c>
      <c r="F639" s="23">
        <v>1</v>
      </c>
    </row>
    <row r="640" spans="1:6">
      <c r="A640" s="22" t="s">
        <v>1020</v>
      </c>
      <c r="B640" s="22" t="s">
        <v>961</v>
      </c>
      <c r="C640" s="22" t="s">
        <v>1021</v>
      </c>
      <c r="D640" s="22" t="s">
        <v>1022</v>
      </c>
      <c r="E640" s="8" t="str">
        <f t="shared" si="17"/>
        <v>Kentucky: veh Gas Mkt-Kentucky</v>
      </c>
      <c r="F640" s="23">
        <v>1</v>
      </c>
    </row>
    <row r="641" spans="1:6" ht="21.5">
      <c r="A641" s="22" t="s">
        <v>1023</v>
      </c>
      <c r="B641" s="22" t="s">
        <v>961</v>
      </c>
      <c r="C641" s="22" t="s">
        <v>1024</v>
      </c>
      <c r="D641" s="22" t="s">
        <v>1025</v>
      </c>
      <c r="E641" s="8" t="str">
        <f t="shared" si="17"/>
        <v xml:space="preserve">Louisiana, Northern: veh Gas Mkt-Louisiana Northern </v>
      </c>
      <c r="F641" s="23">
        <v>4.3984644159645496E-3</v>
      </c>
    </row>
    <row r="642" spans="1:6" ht="21.5">
      <c r="A642" s="22" t="s">
        <v>1023</v>
      </c>
      <c r="B642" s="22" t="s">
        <v>961</v>
      </c>
      <c r="C642" s="22" t="s">
        <v>1026</v>
      </c>
      <c r="D642" s="22" t="s">
        <v>1027</v>
      </c>
      <c r="E642" s="8" t="str">
        <f t="shared" si="17"/>
        <v>Louisiana, Southern: veh Gas Mkt-Louisiana Southern</v>
      </c>
      <c r="F642" s="23">
        <v>0.77946563269574198</v>
      </c>
    </row>
    <row r="643" spans="1:6" ht="21.5">
      <c r="A643" s="22" t="s">
        <v>1023</v>
      </c>
      <c r="B643" s="22" t="s">
        <v>961</v>
      </c>
      <c r="C643" s="22" t="s">
        <v>1028</v>
      </c>
      <c r="D643" s="22" t="s">
        <v>1029</v>
      </c>
      <c r="E643" s="8" t="str">
        <f t="shared" ref="E643:E698" si="18">CONCATENATE(C643,"-",D643)</f>
        <v xml:space="preserve">Louisiana, Western: veh Gas Mkt-Louisiana Western </v>
      </c>
      <c r="F643" s="23">
        <v>0.21613590288829401</v>
      </c>
    </row>
    <row r="644" spans="1:6">
      <c r="A644" s="22" t="s">
        <v>1030</v>
      </c>
      <c r="B644" s="22" t="s">
        <v>961</v>
      </c>
      <c r="C644" s="22" t="s">
        <v>1031</v>
      </c>
      <c r="D644" s="22" t="s">
        <v>1032</v>
      </c>
      <c r="E644" s="8" t="str">
        <f t="shared" si="18"/>
        <v>Maine: veh Gas Mkt-Maine</v>
      </c>
      <c r="F644" s="23">
        <v>1</v>
      </c>
    </row>
    <row r="645" spans="1:6" ht="21.5">
      <c r="A645" s="22" t="s">
        <v>1033</v>
      </c>
      <c r="B645" s="22" t="s">
        <v>961</v>
      </c>
      <c r="C645" s="22" t="s">
        <v>1034</v>
      </c>
      <c r="D645" s="22" t="s">
        <v>1035</v>
      </c>
      <c r="E645" s="8" t="str">
        <f t="shared" si="18"/>
        <v>Maryland, Eastern: veh Gas Mkt-Maryland Eastern</v>
      </c>
      <c r="F645" s="23">
        <v>0.99</v>
      </c>
    </row>
    <row r="646" spans="1:6" ht="21.5">
      <c r="A646" s="22" t="s">
        <v>1033</v>
      </c>
      <c r="B646" s="22" t="s">
        <v>961</v>
      </c>
      <c r="C646" s="22" t="s">
        <v>1036</v>
      </c>
      <c r="D646" s="22" t="s">
        <v>1037</v>
      </c>
      <c r="E646" s="8" t="str">
        <f t="shared" si="18"/>
        <v>Maryland, Western: veh Gas Mkt-Maryland Western</v>
      </c>
      <c r="F646" s="23">
        <v>0.01</v>
      </c>
    </row>
    <row r="647" spans="1:6" ht="21.5">
      <c r="A647" s="22" t="s">
        <v>1038</v>
      </c>
      <c r="B647" s="22" t="s">
        <v>961</v>
      </c>
      <c r="C647" s="22" t="s">
        <v>1039</v>
      </c>
      <c r="D647" s="22" t="s">
        <v>1040</v>
      </c>
      <c r="E647" s="8" t="str">
        <f t="shared" si="18"/>
        <v>Massachusetts, Eastern: veh Gas Mkt-Massachusetts Eastern</v>
      </c>
      <c r="F647" s="23">
        <v>0.93</v>
      </c>
    </row>
    <row r="648" spans="1:6" ht="21.5">
      <c r="A648" s="22" t="s">
        <v>1038</v>
      </c>
      <c r="B648" s="22" t="s">
        <v>961</v>
      </c>
      <c r="C648" s="22" t="s">
        <v>1041</v>
      </c>
      <c r="D648" s="22" t="s">
        <v>1042</v>
      </c>
      <c r="E648" s="8" t="str">
        <f t="shared" si="18"/>
        <v xml:space="preserve">Massachusetts, Western: veh Gas Mkt-Massachusetts Western </v>
      </c>
      <c r="F648" s="23">
        <v>7.0000000000000007E-2</v>
      </c>
    </row>
    <row r="649" spans="1:6" ht="21.5">
      <c r="A649" s="22" t="s">
        <v>1043</v>
      </c>
      <c r="B649" s="22" t="s">
        <v>961</v>
      </c>
      <c r="C649" s="22" t="s">
        <v>1044</v>
      </c>
      <c r="D649" s="22" t="s">
        <v>1045</v>
      </c>
      <c r="E649" s="8" t="str">
        <f t="shared" si="18"/>
        <v>Mexico North East VEH-Mexico North East</v>
      </c>
      <c r="F649" s="23">
        <v>1</v>
      </c>
    </row>
    <row r="650" spans="1:6" ht="21.5">
      <c r="A650" s="22" t="s">
        <v>1046</v>
      </c>
      <c r="B650" s="22" t="s">
        <v>961</v>
      </c>
      <c r="C650" s="22" t="s">
        <v>1047</v>
      </c>
      <c r="D650" s="22" t="s">
        <v>1048</v>
      </c>
      <c r="E650" s="8" t="str">
        <f t="shared" si="18"/>
        <v>Mexico South Central VEH-Mexico South Central</v>
      </c>
      <c r="F650" s="23">
        <v>1</v>
      </c>
    </row>
    <row r="651" spans="1:6" ht="21.5">
      <c r="A651" s="22" t="s">
        <v>1049</v>
      </c>
      <c r="B651" s="22" t="s">
        <v>961</v>
      </c>
      <c r="C651" s="22" t="s">
        <v>1050</v>
      </c>
      <c r="D651" s="22" t="s">
        <v>1051</v>
      </c>
      <c r="E651" s="8" t="str">
        <f t="shared" si="18"/>
        <v>Michigan, West: veh Gas Mkt-Michigan Upper Peninsula</v>
      </c>
      <c r="F651" s="23">
        <v>0.99</v>
      </c>
    </row>
    <row r="652" spans="1:6" ht="21.5">
      <c r="A652" s="22" t="s">
        <v>1049</v>
      </c>
      <c r="B652" s="22" t="s">
        <v>961</v>
      </c>
      <c r="C652" s="22" t="s">
        <v>1052</v>
      </c>
      <c r="D652" s="22" t="s">
        <v>1053</v>
      </c>
      <c r="E652" s="8" t="str">
        <f t="shared" si="18"/>
        <v>Michigan: veh Gas Mkt-Michigan Lower Peninsula</v>
      </c>
      <c r="F652" s="23">
        <v>0.01</v>
      </c>
    </row>
    <row r="653" spans="1:6">
      <c r="A653" s="22" t="s">
        <v>1054</v>
      </c>
      <c r="B653" s="22" t="s">
        <v>961</v>
      </c>
      <c r="C653" s="22" t="s">
        <v>1055</v>
      </c>
      <c r="D653" s="22" t="s">
        <v>1056</v>
      </c>
      <c r="E653" s="8" t="str">
        <f t="shared" si="18"/>
        <v>Minnesota: veh Gas Mkt-Minnesota</v>
      </c>
      <c r="F653" s="23">
        <v>1</v>
      </c>
    </row>
    <row r="654" spans="1:6" ht="21.5">
      <c r="A654" s="22" t="s">
        <v>1057</v>
      </c>
      <c r="B654" s="22" t="s">
        <v>961</v>
      </c>
      <c r="C654" s="22" t="s">
        <v>1058</v>
      </c>
      <c r="D654" s="22" t="s">
        <v>1059</v>
      </c>
      <c r="E654" s="8" t="str">
        <f t="shared" si="18"/>
        <v>Mississippi: veh Gas Mkt-Mississippi</v>
      </c>
      <c r="F654" s="23">
        <v>1</v>
      </c>
    </row>
    <row r="655" spans="1:6" ht="21.5">
      <c r="A655" s="22" t="s">
        <v>1060</v>
      </c>
      <c r="B655" s="22" t="s">
        <v>961</v>
      </c>
      <c r="C655" s="22" t="s">
        <v>1061</v>
      </c>
      <c r="D655" s="22" t="s">
        <v>1062</v>
      </c>
      <c r="E655" s="8" t="str">
        <f t="shared" si="18"/>
        <v>Missouri, Western: veh Gas Mkt-Missouri Western</v>
      </c>
      <c r="F655" s="23">
        <v>0.5</v>
      </c>
    </row>
    <row r="656" spans="1:6" ht="21.5">
      <c r="A656" s="22" t="s">
        <v>1060</v>
      </c>
      <c r="B656" s="22" t="s">
        <v>961</v>
      </c>
      <c r="C656" s="22" t="s">
        <v>1063</v>
      </c>
      <c r="D656" s="22" t="s">
        <v>1064</v>
      </c>
      <c r="E656" s="8" t="str">
        <f t="shared" si="18"/>
        <v>Missouri: veh Gas Mkt-Missouri Eastern</v>
      </c>
      <c r="F656" s="23">
        <v>0.5</v>
      </c>
    </row>
    <row r="657" spans="1:6" ht="21.5">
      <c r="A657" s="22" t="s">
        <v>1065</v>
      </c>
      <c r="B657" s="22" t="s">
        <v>961</v>
      </c>
      <c r="C657" s="22" t="s">
        <v>1066</v>
      </c>
      <c r="D657" s="22" t="s">
        <v>1067</v>
      </c>
      <c r="E657" s="8" t="str">
        <f t="shared" si="18"/>
        <v>Montana: veh Gas Mkt-Montana Eastern</v>
      </c>
      <c r="F657" s="23">
        <v>1</v>
      </c>
    </row>
    <row r="658" spans="1:6">
      <c r="A658" s="22" t="s">
        <v>1068</v>
      </c>
      <c r="B658" s="22" t="s">
        <v>961</v>
      </c>
      <c r="C658" s="22" t="s">
        <v>1069</v>
      </c>
      <c r="D658" s="22" t="s">
        <v>1070</v>
      </c>
      <c r="E658" s="8" t="str">
        <f t="shared" si="18"/>
        <v>Nebraska: veh Gas Mkt-Nebraska</v>
      </c>
      <c r="F658" s="23">
        <v>1</v>
      </c>
    </row>
    <row r="659" spans="1:6" ht="21.5">
      <c r="A659" s="22" t="s">
        <v>1071</v>
      </c>
      <c r="B659" s="22" t="s">
        <v>961</v>
      </c>
      <c r="C659" s="22" t="s">
        <v>1072</v>
      </c>
      <c r="D659" s="22" t="s">
        <v>1073</v>
      </c>
      <c r="E659" s="8" t="str">
        <f t="shared" si="18"/>
        <v>Nevada, Northern: veh Gas Mkt-Nevada North</v>
      </c>
      <c r="F659" s="23">
        <v>0.17</v>
      </c>
    </row>
    <row r="660" spans="1:6" ht="21.5">
      <c r="A660" s="22" t="s">
        <v>1071</v>
      </c>
      <c r="B660" s="22" t="s">
        <v>961</v>
      </c>
      <c r="C660" s="22" t="s">
        <v>1074</v>
      </c>
      <c r="D660" s="22" t="s">
        <v>1075</v>
      </c>
      <c r="E660" s="8" t="str">
        <f t="shared" si="18"/>
        <v>Nevada, Southern: veh Gas Mkt-Nevada South</v>
      </c>
      <c r="F660" s="23">
        <v>0.83</v>
      </c>
    </row>
    <row r="661" spans="1:6" ht="21.5">
      <c r="A661" s="22" t="s">
        <v>1076</v>
      </c>
      <c r="B661" s="22" t="s">
        <v>961</v>
      </c>
      <c r="C661" s="22" t="s">
        <v>1077</v>
      </c>
      <c r="D661" s="22" t="s">
        <v>1078</v>
      </c>
      <c r="E661" s="8" t="str">
        <f t="shared" si="18"/>
        <v>New Hampshire: veh Gas Mkt-New Hampshire</v>
      </c>
      <c r="F661" s="23">
        <v>1</v>
      </c>
    </row>
    <row r="662" spans="1:6" ht="21.5">
      <c r="A662" s="22" t="s">
        <v>1079</v>
      </c>
      <c r="B662" s="22" t="s">
        <v>961</v>
      </c>
      <c r="C662" s="22" t="s">
        <v>1080</v>
      </c>
      <c r="D662" s="22" t="s">
        <v>1081</v>
      </c>
      <c r="E662" s="8" t="str">
        <f t="shared" si="18"/>
        <v>New Jersey: veh Gas Mkt-New Jersey</v>
      </c>
      <c r="F662" s="23">
        <v>1</v>
      </c>
    </row>
    <row r="663" spans="1:6" ht="21.5">
      <c r="A663" s="22" t="s">
        <v>1082</v>
      </c>
      <c r="B663" s="22" t="s">
        <v>961</v>
      </c>
      <c r="C663" s="22" t="s">
        <v>1083</v>
      </c>
      <c r="D663" s="22" t="s">
        <v>1084</v>
      </c>
      <c r="E663" s="8" t="str">
        <f t="shared" si="18"/>
        <v>New Mexico: veh Gas Mkt-New Mexico</v>
      </c>
      <c r="F663" s="23">
        <v>1</v>
      </c>
    </row>
    <row r="664" spans="1:6" ht="21.5">
      <c r="A664" s="22" t="s">
        <v>1085</v>
      </c>
      <c r="B664" s="22" t="s">
        <v>961</v>
      </c>
      <c r="C664" s="22" t="s">
        <v>1086</v>
      </c>
      <c r="D664" s="22" t="s">
        <v>1087</v>
      </c>
      <c r="E664" s="8" t="str">
        <f t="shared" si="18"/>
        <v>New York City: veh Gas Mkt-New York City</v>
      </c>
      <c r="F664" s="23">
        <v>0.64750055835582121</v>
      </c>
    </row>
    <row r="665" spans="1:6" ht="21.5">
      <c r="A665" s="22" t="s">
        <v>1085</v>
      </c>
      <c r="B665" s="22" t="s">
        <v>961</v>
      </c>
      <c r="C665" s="22" t="s">
        <v>1088</v>
      </c>
      <c r="D665" s="22" t="s">
        <v>1089</v>
      </c>
      <c r="E665" s="8" t="str">
        <f t="shared" si="18"/>
        <v xml:space="preserve">New York, Central-North: veh Gas Mkt-New York Central Northern </v>
      </c>
      <c r="F665" s="23">
        <v>0.13959362859215602</v>
      </c>
    </row>
    <row r="666" spans="1:6" ht="21.5">
      <c r="A666" s="22" t="s">
        <v>1085</v>
      </c>
      <c r="B666" s="22" t="s">
        <v>961</v>
      </c>
      <c r="C666" s="22" t="s">
        <v>1090</v>
      </c>
      <c r="D666" s="22" t="s">
        <v>1091</v>
      </c>
      <c r="E666" s="8" t="str">
        <f t="shared" si="18"/>
        <v>New York, Long Island: veh Gas Mkt-New York Long Island</v>
      </c>
      <c r="F666" s="23">
        <v>1.7800209236497201E-2</v>
      </c>
    </row>
    <row r="667" spans="1:6" ht="21.5">
      <c r="A667" s="22" t="s">
        <v>1085</v>
      </c>
      <c r="B667" s="22" t="s">
        <v>961</v>
      </c>
      <c r="C667" s="22" t="s">
        <v>1092</v>
      </c>
      <c r="D667" s="22" t="s">
        <v>1093</v>
      </c>
      <c r="E667" s="8" t="str">
        <f t="shared" si="18"/>
        <v xml:space="preserve">New York, Southern: veh Gas Mkt-New York Southern </v>
      </c>
      <c r="F667" s="23">
        <v>7.3133653257482403E-2</v>
      </c>
    </row>
    <row r="668" spans="1:6" ht="21.5">
      <c r="A668" s="22" t="s">
        <v>1085</v>
      </c>
      <c r="B668" s="22" t="s">
        <v>961</v>
      </c>
      <c r="C668" s="22" t="s">
        <v>1094</v>
      </c>
      <c r="D668" s="22" t="s">
        <v>1095</v>
      </c>
      <c r="E668" s="8" t="str">
        <f t="shared" si="18"/>
        <v>New York, Western: veh Gas Mkt-New York Western</v>
      </c>
      <c r="F668" s="23">
        <v>0.121971950558044</v>
      </c>
    </row>
    <row r="669" spans="1:6" ht="21.5">
      <c r="A669" s="22" t="s">
        <v>1096</v>
      </c>
      <c r="B669" s="22" t="s">
        <v>961</v>
      </c>
      <c r="C669" s="22" t="s">
        <v>1097</v>
      </c>
      <c r="D669" s="22" t="s">
        <v>1098</v>
      </c>
      <c r="E669" s="8" t="str">
        <f t="shared" si="18"/>
        <v>North Carolina: veh Gas Mkt-North Carolina</v>
      </c>
      <c r="F669" s="23">
        <v>1</v>
      </c>
    </row>
    <row r="670" spans="1:6" ht="21.5">
      <c r="A670" s="22" t="s">
        <v>1099</v>
      </c>
      <c r="B670" s="22" t="s">
        <v>961</v>
      </c>
      <c r="C670" s="22" t="s">
        <v>1100</v>
      </c>
      <c r="D670" s="22" t="s">
        <v>1101</v>
      </c>
      <c r="E670" s="8" t="str">
        <f t="shared" si="18"/>
        <v>North Dakota: veh Gas Mkt-North Dakota</v>
      </c>
      <c r="F670" s="23">
        <v>1</v>
      </c>
    </row>
    <row r="671" spans="1:6">
      <c r="A671" s="22" t="s">
        <v>1102</v>
      </c>
      <c r="B671" s="22" t="s">
        <v>961</v>
      </c>
      <c r="C671" s="22" t="s">
        <v>1103</v>
      </c>
      <c r="D671" s="22" t="s">
        <v>1104</v>
      </c>
      <c r="E671" s="8" t="str">
        <f t="shared" si="18"/>
        <v>Ohio: veh Gas Mkt-Ohio</v>
      </c>
      <c r="F671" s="23">
        <v>1</v>
      </c>
    </row>
    <row r="672" spans="1:6">
      <c r="A672" s="22" t="s">
        <v>1105</v>
      </c>
      <c r="B672" s="22" t="s">
        <v>961</v>
      </c>
      <c r="C672" s="22" t="s">
        <v>1106</v>
      </c>
      <c r="D672" s="22" t="s">
        <v>1107</v>
      </c>
      <c r="E672" s="8" t="str">
        <f t="shared" si="18"/>
        <v>Oklahoma: veh Gas Mkt-Oklahoma</v>
      </c>
      <c r="F672" s="23">
        <v>1</v>
      </c>
    </row>
    <row r="673" spans="1:6">
      <c r="A673" s="22" t="s">
        <v>1108</v>
      </c>
      <c r="B673" s="22" t="s">
        <v>961</v>
      </c>
      <c r="C673" s="22" t="s">
        <v>1109</v>
      </c>
      <c r="D673" s="22" t="s">
        <v>1110</v>
      </c>
      <c r="E673" s="8" t="str">
        <f t="shared" si="18"/>
        <v>ON: VEH Mkt-Ontario (CDA)</v>
      </c>
      <c r="F673" s="23">
        <v>1</v>
      </c>
    </row>
    <row r="674" spans="1:6">
      <c r="A674" s="22" t="s">
        <v>1111</v>
      </c>
      <c r="B674" s="22" t="s">
        <v>961</v>
      </c>
      <c r="C674" s="22" t="s">
        <v>1112</v>
      </c>
      <c r="D674" s="22" t="s">
        <v>1113</v>
      </c>
      <c r="E674" s="8" t="str">
        <f t="shared" si="18"/>
        <v>Oregon: veh Gas Mkt-Oregon</v>
      </c>
      <c r="F674" s="23">
        <v>1</v>
      </c>
    </row>
    <row r="675" spans="1:6" ht="21.5">
      <c r="A675" s="22" t="s">
        <v>1114</v>
      </c>
      <c r="B675" s="22" t="s">
        <v>961</v>
      </c>
      <c r="C675" s="22" t="s">
        <v>1115</v>
      </c>
      <c r="D675" s="22" t="s">
        <v>1116</v>
      </c>
      <c r="E675" s="8" t="str">
        <f t="shared" si="18"/>
        <v>Pennsylvania, East: veh Gas Mkt-Pennsylvania Eastern</v>
      </c>
      <c r="F675" s="23">
        <v>0.77249999999999996</v>
      </c>
    </row>
    <row r="676" spans="1:6" ht="21.5">
      <c r="A676" s="22" t="s">
        <v>1114</v>
      </c>
      <c r="B676" s="22" t="s">
        <v>961</v>
      </c>
      <c r="C676" s="22" t="s">
        <v>1117</v>
      </c>
      <c r="D676" s="22" t="s">
        <v>1118</v>
      </c>
      <c r="E676" s="8" t="str">
        <f t="shared" si="18"/>
        <v>Pennsylvania, Southwest: veh Gas Mkt-Pennsylvania Southwest</v>
      </c>
      <c r="F676" s="23">
        <v>4.9599999999999998E-2</v>
      </c>
    </row>
    <row r="677" spans="1:6" ht="21.5">
      <c r="A677" s="22" t="s">
        <v>1114</v>
      </c>
      <c r="B677" s="22" t="s">
        <v>961</v>
      </c>
      <c r="C677" s="22" t="s">
        <v>1119</v>
      </c>
      <c r="D677" s="22" t="s">
        <v>1120</v>
      </c>
      <c r="E677" s="8" t="str">
        <f t="shared" si="18"/>
        <v>Pennsylvania, West: veh Gas Mkt-Pennsylvania Western</v>
      </c>
      <c r="F677" s="23">
        <v>0.1779</v>
      </c>
    </row>
    <row r="678" spans="1:6" ht="21.5">
      <c r="A678" s="22" t="s">
        <v>1121</v>
      </c>
      <c r="B678" s="22" t="s">
        <v>961</v>
      </c>
      <c r="C678" s="22" t="s">
        <v>1122</v>
      </c>
      <c r="D678" s="22" t="s">
        <v>1123</v>
      </c>
      <c r="E678" s="8" t="str">
        <f t="shared" si="18"/>
        <v>Rhode Island: veh Gas Mkt-Rhode Island</v>
      </c>
      <c r="F678" s="23">
        <v>1</v>
      </c>
    </row>
    <row r="679" spans="1:6" ht="21.5">
      <c r="A679" s="22" t="s">
        <v>1124</v>
      </c>
      <c r="B679" s="22" t="s">
        <v>961</v>
      </c>
      <c r="C679" s="22" t="s">
        <v>1125</v>
      </c>
      <c r="D679" s="22" t="s">
        <v>1126</v>
      </c>
      <c r="E679" s="8" t="str">
        <f t="shared" si="18"/>
        <v>South Carolina: veh Gas Mkt-South Carolina</v>
      </c>
      <c r="F679" s="23">
        <v>1</v>
      </c>
    </row>
    <row r="680" spans="1:6" ht="21.5">
      <c r="A680" s="22" t="s">
        <v>1127</v>
      </c>
      <c r="B680" s="22" t="s">
        <v>961</v>
      </c>
      <c r="C680" s="22" t="s">
        <v>1128</v>
      </c>
      <c r="D680" s="22" t="s">
        <v>1129</v>
      </c>
      <c r="E680" s="8" t="str">
        <f t="shared" si="18"/>
        <v>South Dakota: veh Gas Mkt-South Dakota</v>
      </c>
      <c r="F680" s="23">
        <v>1</v>
      </c>
    </row>
    <row r="681" spans="1:6" ht="21.5">
      <c r="A681" s="22" t="s">
        <v>1130</v>
      </c>
      <c r="B681" s="22" t="s">
        <v>961</v>
      </c>
      <c r="C681" s="22" t="s">
        <v>1131</v>
      </c>
      <c r="D681" s="22" t="s">
        <v>1132</v>
      </c>
      <c r="E681" s="8" t="str">
        <f t="shared" si="18"/>
        <v>Tennessee: veh Gas Mkt-Tennessee</v>
      </c>
      <c r="F681" s="23">
        <v>1</v>
      </c>
    </row>
    <row r="682" spans="1:6" ht="21.5">
      <c r="A682" s="22" t="s">
        <v>1133</v>
      </c>
      <c r="B682" s="22" t="s">
        <v>961</v>
      </c>
      <c r="C682" s="22" t="s">
        <v>1134</v>
      </c>
      <c r="D682" s="22" t="s">
        <v>1135</v>
      </c>
      <c r="E682" s="8" t="str">
        <f t="shared" si="18"/>
        <v>Texas, East SERC: veh Gas Mkt-Texas East (SERC)</v>
      </c>
      <c r="F682" s="23">
        <v>3.3951993887121001E-2</v>
      </c>
    </row>
    <row r="683" spans="1:6" ht="21.5">
      <c r="A683" s="22" t="s">
        <v>1133</v>
      </c>
      <c r="B683" s="22" t="s">
        <v>961</v>
      </c>
      <c r="C683" s="22" t="s">
        <v>1136</v>
      </c>
      <c r="D683" s="22" t="s">
        <v>1137</v>
      </c>
      <c r="E683" s="8" t="str">
        <f t="shared" si="18"/>
        <v>Texas, East SPP: veh Gas Mkt-Texas East (SPP)</v>
      </c>
      <c r="F683" s="23">
        <v>9.1297825747757799E-2</v>
      </c>
    </row>
    <row r="684" spans="1:6" ht="21.5">
      <c r="A684" s="22" t="s">
        <v>1133</v>
      </c>
      <c r="B684" s="22" t="s">
        <v>961</v>
      </c>
      <c r="C684" s="22" t="s">
        <v>1138</v>
      </c>
      <c r="D684" s="22" t="s">
        <v>1139</v>
      </c>
      <c r="E684" s="8" t="str">
        <f t="shared" si="18"/>
        <v>Texas, Houston: veh Gas Mkt-Texas Houston (ERCOT)</v>
      </c>
      <c r="F684" s="23">
        <v>0.58518606382900196</v>
      </c>
    </row>
    <row r="685" spans="1:6" ht="21.5">
      <c r="A685" s="22" t="s">
        <v>1133</v>
      </c>
      <c r="B685" s="22" t="s">
        <v>961</v>
      </c>
      <c r="C685" s="22" t="s">
        <v>1140</v>
      </c>
      <c r="D685" s="22" t="s">
        <v>1141</v>
      </c>
      <c r="E685" s="8" t="str">
        <f t="shared" si="18"/>
        <v>Texas, North: veh Gas Mkt-Texas North (ERCOT)</v>
      </c>
      <c r="F685" s="23">
        <v>8.1672138748622503E-2</v>
      </c>
    </row>
    <row r="686" spans="1:6" ht="21.5">
      <c r="A686" s="22" t="s">
        <v>1133</v>
      </c>
      <c r="B686" s="22" t="s">
        <v>961</v>
      </c>
      <c r="C686" s="22" t="s">
        <v>1142</v>
      </c>
      <c r="D686" s="22" t="s">
        <v>1143</v>
      </c>
      <c r="E686" s="8" t="str">
        <f t="shared" si="18"/>
        <v>Texas, Panhandle: veh Gas Mkt-Texas Panhandle (SPP)</v>
      </c>
      <c r="F686" s="23">
        <v>2.7672028190639901E-2</v>
      </c>
    </row>
    <row r="687" spans="1:6" ht="21.5">
      <c r="A687" s="22" t="s">
        <v>1133</v>
      </c>
      <c r="B687" s="22" t="s">
        <v>961</v>
      </c>
      <c r="C687" s="22" t="s">
        <v>1144</v>
      </c>
      <c r="D687" s="22" t="s">
        <v>1145</v>
      </c>
      <c r="E687" s="8" t="str">
        <f t="shared" si="18"/>
        <v>Texas, South: veh Gas Mkt-Texas South (ERCOT)</v>
      </c>
      <c r="F687" s="23">
        <v>0.169656979953622</v>
      </c>
    </row>
    <row r="688" spans="1:6" ht="21.5">
      <c r="A688" s="22" t="s">
        <v>1133</v>
      </c>
      <c r="B688" s="22" t="s">
        <v>961</v>
      </c>
      <c r="C688" s="22" t="s">
        <v>1146</v>
      </c>
      <c r="D688" s="22" t="s">
        <v>1147</v>
      </c>
      <c r="E688" s="8" t="str">
        <f t="shared" si="18"/>
        <v>Texas, West: veh Gas Mkt-Texas West (ERCOT)</v>
      </c>
      <c r="F688" s="23">
        <v>3.5000000000000003E-2</v>
      </c>
    </row>
    <row r="689" spans="1:6" ht="21.5">
      <c r="A689" s="22" t="s">
        <v>1133</v>
      </c>
      <c r="B689" s="22" t="s">
        <v>961</v>
      </c>
      <c r="C689" s="22" t="s">
        <v>1146</v>
      </c>
      <c r="D689" s="22" t="s">
        <v>1148</v>
      </c>
      <c r="E689" s="8" t="str">
        <f t="shared" si="18"/>
        <v>Texas, West: veh Gas Mkt-Texas West (WECC)</v>
      </c>
      <c r="F689" s="23">
        <v>0</v>
      </c>
    </row>
    <row r="690" spans="1:6">
      <c r="A690" s="22" t="s">
        <v>1149</v>
      </c>
      <c r="B690" s="22" t="s">
        <v>961</v>
      </c>
      <c r="C690" s="22" t="s">
        <v>1150</v>
      </c>
      <c r="D690" s="22" t="s">
        <v>1151</v>
      </c>
      <c r="E690" s="8" t="str">
        <f t="shared" si="18"/>
        <v>Utah: veh Gas Mkt-Utah</v>
      </c>
      <c r="F690" s="23">
        <v>1</v>
      </c>
    </row>
    <row r="691" spans="1:6">
      <c r="A691" s="22" t="s">
        <v>1152</v>
      </c>
      <c r="B691" s="22" t="s">
        <v>961</v>
      </c>
      <c r="C691" s="22" t="s">
        <v>1153</v>
      </c>
      <c r="D691" s="22" t="s">
        <v>1154</v>
      </c>
      <c r="E691" s="8" t="str">
        <f t="shared" si="18"/>
        <v>Vermont: veh Gas Mkt-Vermont</v>
      </c>
      <c r="F691" s="23">
        <v>1</v>
      </c>
    </row>
    <row r="692" spans="1:6">
      <c r="A692" s="22" t="s">
        <v>1155</v>
      </c>
      <c r="B692" s="22" t="s">
        <v>961</v>
      </c>
      <c r="C692" s="22" t="s">
        <v>1156</v>
      </c>
      <c r="D692" s="22" t="s">
        <v>1157</v>
      </c>
      <c r="E692" s="8" t="str">
        <f t="shared" si="18"/>
        <v>Virginia: veh Gas Mkt-Virginia</v>
      </c>
      <c r="F692" s="23">
        <v>1</v>
      </c>
    </row>
    <row r="693" spans="1:6" ht="21.5">
      <c r="A693" s="22" t="s">
        <v>1158</v>
      </c>
      <c r="B693" s="22" t="s">
        <v>961</v>
      </c>
      <c r="C693" s="22" t="s">
        <v>1159</v>
      </c>
      <c r="D693" s="22" t="s">
        <v>1160</v>
      </c>
      <c r="E693" s="8" t="str">
        <f t="shared" si="18"/>
        <v>Washington, Eastern: veh Gas Mkt-Washington Eastern</v>
      </c>
      <c r="F693" s="23">
        <v>0.45</v>
      </c>
    </row>
    <row r="694" spans="1:6" ht="21.5">
      <c r="A694" s="22" t="s">
        <v>1158</v>
      </c>
      <c r="B694" s="22" t="s">
        <v>961</v>
      </c>
      <c r="C694" s="22" t="s">
        <v>1161</v>
      </c>
      <c r="D694" s="22" t="s">
        <v>1162</v>
      </c>
      <c r="E694" s="8" t="str">
        <f t="shared" si="18"/>
        <v>Washington, Western: veh Gas Mkt-Washington Western</v>
      </c>
      <c r="F694" s="23">
        <v>0.55000000000000004</v>
      </c>
    </row>
    <row r="695" spans="1:6" ht="21.5">
      <c r="A695" s="22" t="s">
        <v>1163</v>
      </c>
      <c r="B695" s="22" t="s">
        <v>961</v>
      </c>
      <c r="C695" s="22" t="s">
        <v>1164</v>
      </c>
      <c r="D695" s="22" t="s">
        <v>1165</v>
      </c>
      <c r="E695" s="8" t="str">
        <f t="shared" si="18"/>
        <v>West Virginia: veh Gas Mkt-West Virginia</v>
      </c>
      <c r="F695" s="23">
        <v>1</v>
      </c>
    </row>
    <row r="696" spans="1:6" ht="21.5">
      <c r="A696" s="22" t="s">
        <v>1166</v>
      </c>
      <c r="B696" s="22" t="s">
        <v>961</v>
      </c>
      <c r="C696" s="22" t="s">
        <v>1167</v>
      </c>
      <c r="D696" s="22" t="s">
        <v>1168</v>
      </c>
      <c r="E696" s="8" t="str">
        <f t="shared" si="18"/>
        <v>Wisconsin, East: veh Gas Mkt-Wisconsin Eastern (RFC)</v>
      </c>
      <c r="F696" s="23">
        <v>0.95</v>
      </c>
    </row>
    <row r="697" spans="1:6" ht="21.5">
      <c r="A697" s="22" t="s">
        <v>1166</v>
      </c>
      <c r="B697" s="22" t="s">
        <v>961</v>
      </c>
      <c r="C697" s="22" t="s">
        <v>1169</v>
      </c>
      <c r="D697" s="22" t="s">
        <v>1170</v>
      </c>
      <c r="E697" s="8" t="str">
        <f t="shared" si="18"/>
        <v>Wisconsin, West: veh Gas Mkt-Wisconsin Western (MRO)</v>
      </c>
      <c r="F697" s="23">
        <v>0.05</v>
      </c>
    </row>
    <row r="698" spans="1:6">
      <c r="A698" s="22" t="s">
        <v>1171</v>
      </c>
      <c r="B698" s="22" t="s">
        <v>961</v>
      </c>
      <c r="C698" s="22" t="s">
        <v>1172</v>
      </c>
      <c r="D698" s="22" t="s">
        <v>1173</v>
      </c>
      <c r="E698" s="8" t="str">
        <f t="shared" si="18"/>
        <v>Wyoming: veh Gas Mkt-Wyoming</v>
      </c>
      <c r="F698" s="23">
        <v>1</v>
      </c>
    </row>
  </sheetData>
  <autoFilter ref="A1:F698" xr:uid="{00D8BCAE-4DC5-435F-9526-80F6DF490336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A1450-DB93-45B9-9839-45C561960EFD}">
  <dimension ref="A1:F256"/>
  <sheetViews>
    <sheetView workbookViewId="0">
      <selection activeCell="E4" sqref="E4"/>
    </sheetView>
  </sheetViews>
  <sheetFormatPr defaultRowHeight="14.5"/>
  <cols>
    <col min="6" max="6" width="18.7265625" customWidth="1"/>
  </cols>
  <sheetData>
    <row r="1" spans="1:6">
      <c r="A1" s="7" t="s">
        <v>953</v>
      </c>
      <c r="B1" s="7" t="s">
        <v>957</v>
      </c>
      <c r="C1" s="7" t="s">
        <v>954</v>
      </c>
      <c r="D1" s="7" t="s">
        <v>955</v>
      </c>
      <c r="E1" s="7" t="s">
        <v>956</v>
      </c>
      <c r="F1" s="10" t="s">
        <v>1992</v>
      </c>
    </row>
    <row r="2" spans="1:6" ht="41.5">
      <c r="A2" s="8" t="s">
        <v>962</v>
      </c>
      <c r="B2" s="8" t="s">
        <v>1175</v>
      </c>
      <c r="C2" s="8" t="s">
        <v>1347</v>
      </c>
      <c r="D2" s="8" t="s">
        <v>964</v>
      </c>
      <c r="E2" s="9">
        <v>0.56214190035323797</v>
      </c>
      <c r="F2" s="8" t="str">
        <f>CONCATENATE(C2,"-",D2)</f>
        <v>Alabama Gas Corp. (Alagasco): COM-Alabama</v>
      </c>
    </row>
    <row r="3" spans="1:6" ht="41.5">
      <c r="A3" s="8" t="s">
        <v>962</v>
      </c>
      <c r="B3" s="8" t="s">
        <v>1175</v>
      </c>
      <c r="C3" s="8" t="s">
        <v>1351</v>
      </c>
      <c r="D3" s="8" t="s">
        <v>964</v>
      </c>
      <c r="E3" s="9">
        <v>0.26581508184206698</v>
      </c>
      <c r="F3" s="8" t="str">
        <f t="shared" ref="F3:F66" si="0">CONCATENATE(C3,"-",D3)</f>
        <v>Alabama: Other LDC Gas Sales: COM-Alabama</v>
      </c>
    </row>
    <row r="4" spans="1:6" ht="41.5">
      <c r="A4" s="8" t="s">
        <v>1411</v>
      </c>
      <c r="B4" s="8" t="s">
        <v>1175</v>
      </c>
      <c r="C4" s="8" t="s">
        <v>1174</v>
      </c>
      <c r="D4" s="8" t="s">
        <v>1410</v>
      </c>
      <c r="E4" s="9">
        <v>0.15746302497529999</v>
      </c>
      <c r="F4" s="8" t="str">
        <f t="shared" si="0"/>
        <v>Alaska: Other LDC Gas Sales: COM-Alaska</v>
      </c>
    </row>
    <row r="5" spans="1:6" ht="51.5">
      <c r="A5" s="8" t="s">
        <v>958</v>
      </c>
      <c r="B5" s="8" t="s">
        <v>1175</v>
      </c>
      <c r="C5" s="8" t="s">
        <v>1307</v>
      </c>
      <c r="D5" s="8" t="s">
        <v>960</v>
      </c>
      <c r="E5" s="9">
        <v>1</v>
      </c>
      <c r="F5" s="8" t="str">
        <f t="shared" si="0"/>
        <v>Alberta (Southern): Other LDC Gas Sales: COM-Alberta (South)</v>
      </c>
    </row>
    <row r="6" spans="1:6" ht="21.5">
      <c r="A6" s="8" t="s">
        <v>1006</v>
      </c>
      <c r="B6" s="8" t="s">
        <v>1175</v>
      </c>
      <c r="C6" s="8" t="s">
        <v>1308</v>
      </c>
      <c r="D6" s="8" t="s">
        <v>1010</v>
      </c>
      <c r="E6" s="9">
        <v>6.1733772304918361E-2</v>
      </c>
      <c r="F6" s="8" t="str">
        <f t="shared" si="0"/>
        <v>AmerenCILCO: COM-Illinois Southern</v>
      </c>
    </row>
    <row r="7" spans="1:6" ht="21.5">
      <c r="A7" s="8" t="s">
        <v>1006</v>
      </c>
      <c r="B7" s="8" t="s">
        <v>1175</v>
      </c>
      <c r="C7" s="8" t="s">
        <v>1309</v>
      </c>
      <c r="D7" s="8" t="s">
        <v>1010</v>
      </c>
      <c r="E7" s="9">
        <v>3.4656662417491081E-2</v>
      </c>
      <c r="F7" s="8" t="str">
        <f t="shared" si="0"/>
        <v>AmerenCIPS: COM-Illinois Southern</v>
      </c>
    </row>
    <row r="8" spans="1:6" ht="21.5">
      <c r="A8" s="8" t="s">
        <v>1006</v>
      </c>
      <c r="B8" s="8" t="s">
        <v>1175</v>
      </c>
      <c r="C8" s="8" t="s">
        <v>1310</v>
      </c>
      <c r="D8" s="8" t="s">
        <v>1010</v>
      </c>
      <c r="E8" s="9">
        <v>7.9562921718526899E-2</v>
      </c>
      <c r="F8" s="8" t="str">
        <f t="shared" si="0"/>
        <v>AmerenIP: COM-Illinois Southern</v>
      </c>
    </row>
    <row r="9" spans="1:6" ht="21.5">
      <c r="A9" s="8" t="s">
        <v>1060</v>
      </c>
      <c r="B9" s="8" t="s">
        <v>1175</v>
      </c>
      <c r="C9" s="8" t="s">
        <v>1213</v>
      </c>
      <c r="D9" s="8" t="s">
        <v>1064</v>
      </c>
      <c r="E9" s="9">
        <v>5.9321256722050103E-2</v>
      </c>
      <c r="F9" s="8" t="str">
        <f t="shared" si="0"/>
        <v>AmerenUE: COM-Missouri Eastern</v>
      </c>
    </row>
    <row r="10" spans="1:6" ht="41.5">
      <c r="A10" s="8" t="s">
        <v>965</v>
      </c>
      <c r="B10" s="8" t="s">
        <v>1175</v>
      </c>
      <c r="C10" s="8" t="s">
        <v>1185</v>
      </c>
      <c r="D10" s="8" t="s">
        <v>967</v>
      </c>
      <c r="E10" s="9">
        <v>2.35E-2</v>
      </c>
      <c r="F10" s="8" t="str">
        <f t="shared" si="0"/>
        <v>Arizona: Other LDC Gas Sales: COM-Arizona</v>
      </c>
    </row>
    <row r="11" spans="1:6" ht="41.5">
      <c r="A11" s="8" t="s">
        <v>968</v>
      </c>
      <c r="B11" s="8" t="s">
        <v>1175</v>
      </c>
      <c r="C11" s="8" t="s">
        <v>1177</v>
      </c>
      <c r="D11" s="8" t="s">
        <v>970</v>
      </c>
      <c r="E11" s="9">
        <v>5.4197310979066597E-2</v>
      </c>
      <c r="F11" s="8" t="str">
        <f t="shared" si="0"/>
        <v>Arkansas Oklahoma Gas Corp.: COM-Arkansas</v>
      </c>
    </row>
    <row r="12" spans="1:6" ht="41.5">
      <c r="A12" s="8" t="s">
        <v>968</v>
      </c>
      <c r="B12" s="8" t="s">
        <v>1175</v>
      </c>
      <c r="C12" s="8" t="s">
        <v>1178</v>
      </c>
      <c r="D12" s="8" t="s">
        <v>970</v>
      </c>
      <c r="E12" s="9">
        <v>0.172039755346892</v>
      </c>
      <c r="F12" s="8" t="str">
        <f t="shared" si="0"/>
        <v>Arkansas Western Gas Co.: COM-Arkansas</v>
      </c>
    </row>
    <row r="13" spans="1:6" ht="41.5">
      <c r="A13" s="8" t="s">
        <v>968</v>
      </c>
      <c r="B13" s="8" t="s">
        <v>1175</v>
      </c>
      <c r="C13" s="8" t="s">
        <v>1180</v>
      </c>
      <c r="D13" s="8" t="s">
        <v>970</v>
      </c>
      <c r="E13" s="9">
        <v>1.8847572593934799E-3</v>
      </c>
      <c r="F13" s="8" t="str">
        <f t="shared" si="0"/>
        <v>Arkansas: Other LDC Gas Sales: COM-Arkansas</v>
      </c>
    </row>
    <row r="14" spans="1:6" ht="31.5">
      <c r="A14" s="8" t="s">
        <v>998</v>
      </c>
      <c r="B14" s="8" t="s">
        <v>1175</v>
      </c>
      <c r="C14" s="8" t="s">
        <v>1352</v>
      </c>
      <c r="D14" s="8" t="s">
        <v>1000</v>
      </c>
      <c r="E14" s="9">
        <v>0.79366088357759002</v>
      </c>
      <c r="F14" s="8" t="str">
        <f t="shared" si="0"/>
        <v>Atlanta Gas Light Co.: COM-Georgia</v>
      </c>
    </row>
    <row r="15" spans="1:6" ht="31.5">
      <c r="A15" s="8" t="s">
        <v>979</v>
      </c>
      <c r="B15" s="8" t="s">
        <v>1175</v>
      </c>
      <c r="C15" s="8" t="s">
        <v>1329</v>
      </c>
      <c r="D15" s="8" t="s">
        <v>981</v>
      </c>
      <c r="E15" s="9">
        <v>7.4068142702719594E-2</v>
      </c>
      <c r="F15" s="8" t="str">
        <f t="shared" si="0"/>
        <v>Atmos Energy Corp: COM-Colorado Eastern</v>
      </c>
    </row>
    <row r="16" spans="1:6" ht="31.5">
      <c r="A16" s="8" t="s">
        <v>1017</v>
      </c>
      <c r="B16" s="8" t="s">
        <v>1175</v>
      </c>
      <c r="C16" s="8" t="s">
        <v>1329</v>
      </c>
      <c r="D16" s="8" t="s">
        <v>1019</v>
      </c>
      <c r="E16" s="9">
        <v>0.101808552109036</v>
      </c>
      <c r="F16" s="8" t="str">
        <f t="shared" si="0"/>
        <v>Atmos Energy Corp: COM-Kansas</v>
      </c>
    </row>
    <row r="17" spans="1:6" ht="31.5">
      <c r="A17" s="8" t="s">
        <v>1020</v>
      </c>
      <c r="B17" s="8" t="s">
        <v>1175</v>
      </c>
      <c r="C17" s="8" t="s">
        <v>1329</v>
      </c>
      <c r="D17" s="8" t="s">
        <v>1022</v>
      </c>
      <c r="E17" s="9">
        <v>0.161551375860327</v>
      </c>
      <c r="F17" s="8" t="str">
        <f t="shared" si="0"/>
        <v>Atmos Energy Corp: COM-Kentucky</v>
      </c>
    </row>
    <row r="18" spans="1:6" ht="31.5">
      <c r="A18" s="8" t="s">
        <v>1023</v>
      </c>
      <c r="B18" s="8" t="s">
        <v>1175</v>
      </c>
      <c r="C18" s="8" t="s">
        <v>1329</v>
      </c>
      <c r="D18" s="8" t="s">
        <v>1027</v>
      </c>
      <c r="E18" s="9">
        <v>0.27380910326660668</v>
      </c>
      <c r="F18" s="8" t="str">
        <f t="shared" si="0"/>
        <v>Atmos Energy Corp: COM-Louisiana Southern</v>
      </c>
    </row>
    <row r="19" spans="1:6" ht="31.5">
      <c r="A19" s="8" t="s">
        <v>1057</v>
      </c>
      <c r="B19" s="8" t="s">
        <v>1175</v>
      </c>
      <c r="C19" s="8" t="s">
        <v>1329</v>
      </c>
      <c r="D19" s="8" t="s">
        <v>1059</v>
      </c>
      <c r="E19" s="9">
        <v>0.48913863963435</v>
      </c>
      <c r="F19" s="8" t="str">
        <f t="shared" si="0"/>
        <v>Atmos Energy Corp: COM-Mississippi</v>
      </c>
    </row>
    <row r="20" spans="1:6" ht="21.5">
      <c r="A20" s="8" t="s">
        <v>1001</v>
      </c>
      <c r="B20" s="8" t="s">
        <v>1175</v>
      </c>
      <c r="C20" s="8" t="s">
        <v>1263</v>
      </c>
      <c r="D20" s="8" t="s">
        <v>1003</v>
      </c>
      <c r="E20" s="9">
        <v>0.18652279269343</v>
      </c>
      <c r="F20" s="8" t="str">
        <f t="shared" si="0"/>
        <v>Avista Corp: COM-Idaho Northern</v>
      </c>
    </row>
    <row r="21" spans="1:6" ht="21.5">
      <c r="A21" s="8" t="s">
        <v>1111</v>
      </c>
      <c r="B21" s="8" t="s">
        <v>1175</v>
      </c>
      <c r="C21" s="8" t="s">
        <v>1263</v>
      </c>
      <c r="D21" s="8" t="s">
        <v>1113</v>
      </c>
      <c r="E21" s="9">
        <v>0.12694559277067499</v>
      </c>
      <c r="F21" s="8" t="str">
        <f t="shared" si="0"/>
        <v>Avista Corp: COM-Oregon</v>
      </c>
    </row>
    <row r="22" spans="1:6" ht="21.5">
      <c r="A22" s="8" t="s">
        <v>1158</v>
      </c>
      <c r="B22" s="8" t="s">
        <v>1175</v>
      </c>
      <c r="C22" s="8" t="s">
        <v>1263</v>
      </c>
      <c r="D22" s="8" t="s">
        <v>1160</v>
      </c>
      <c r="E22" s="9">
        <v>0.15968399999999999</v>
      </c>
      <c r="F22" s="8" t="str">
        <f t="shared" si="0"/>
        <v>Avista Corp: COM-Washington Eastern</v>
      </c>
    </row>
    <row r="23" spans="1:6" ht="41.5">
      <c r="A23" s="8" t="s">
        <v>1033</v>
      </c>
      <c r="B23" s="8" t="s">
        <v>1175</v>
      </c>
      <c r="C23" s="8" t="s">
        <v>1300</v>
      </c>
      <c r="D23" s="8" t="s">
        <v>1035</v>
      </c>
      <c r="E23" s="9">
        <v>0.53909095997705803</v>
      </c>
      <c r="F23" s="8" t="str">
        <f t="shared" si="0"/>
        <v>Baltimore Gas &amp; Electric Co.: COM-Maryland Eastern</v>
      </c>
    </row>
    <row r="24" spans="1:6" ht="31.5">
      <c r="A24" s="8" t="s">
        <v>1038</v>
      </c>
      <c r="B24" s="8" t="s">
        <v>1175</v>
      </c>
      <c r="C24" s="8" t="s">
        <v>1248</v>
      </c>
      <c r="D24" s="8" t="s">
        <v>1040</v>
      </c>
      <c r="E24" s="9">
        <v>0.20859931577556337</v>
      </c>
      <c r="F24" s="8" t="str">
        <f t="shared" si="0"/>
        <v>Bay State Gas Co.: COM-Massachusetts Eastern</v>
      </c>
    </row>
    <row r="25" spans="1:6" ht="21.5">
      <c r="A25" s="8" t="s">
        <v>1038</v>
      </c>
      <c r="B25" s="8" t="s">
        <v>1175</v>
      </c>
      <c r="C25" s="8" t="s">
        <v>1249</v>
      </c>
      <c r="D25" s="8" t="s">
        <v>1040</v>
      </c>
      <c r="E25" s="9">
        <v>0.19276689477097139</v>
      </c>
      <c r="F25" s="8" t="str">
        <f t="shared" si="0"/>
        <v>Boston Gas Co.: COM-Massachusetts Eastern</v>
      </c>
    </row>
    <row r="26" spans="1:6" ht="51.5">
      <c r="A26" s="8" t="s">
        <v>971</v>
      </c>
      <c r="B26" s="8" t="s">
        <v>1175</v>
      </c>
      <c r="C26" s="8" t="s">
        <v>1190</v>
      </c>
      <c r="D26" s="8" t="s">
        <v>1426</v>
      </c>
      <c r="E26" s="9">
        <v>0.21729999999999999</v>
      </c>
      <c r="F26" s="8" t="str">
        <f t="shared" si="0"/>
        <v>British Columbia (Central): LDC Sales: COM-British Columbia (Central)</v>
      </c>
    </row>
    <row r="27" spans="1:6" ht="51.5">
      <c r="A27" s="8" t="s">
        <v>971</v>
      </c>
      <c r="B27" s="8" t="s">
        <v>1175</v>
      </c>
      <c r="C27" s="8" t="s">
        <v>1376</v>
      </c>
      <c r="D27" s="8" t="s">
        <v>1531</v>
      </c>
      <c r="E27" s="9">
        <v>2.07E-2</v>
      </c>
      <c r="F27" s="8" t="str">
        <f t="shared" si="0"/>
        <v>British Columbia (North): LDC Sales: COM-British Columbia (North)</v>
      </c>
    </row>
    <row r="28" spans="1:6" ht="51.5">
      <c r="A28" s="8" t="s">
        <v>971</v>
      </c>
      <c r="B28" s="8" t="s">
        <v>1175</v>
      </c>
      <c r="C28" s="8" t="s">
        <v>1191</v>
      </c>
      <c r="D28" s="8" t="s">
        <v>1431</v>
      </c>
      <c r="E28" s="9">
        <v>1E-3</v>
      </c>
      <c r="F28" s="8" t="str">
        <f t="shared" si="0"/>
        <v>British Columbia (NW): Other LDC Gas Sales: COM-British Columbia (Northwest)</v>
      </c>
    </row>
    <row r="29" spans="1:6" ht="41.5">
      <c r="A29" s="8" t="s">
        <v>971</v>
      </c>
      <c r="B29" s="8" t="s">
        <v>1175</v>
      </c>
      <c r="C29" s="8" t="s">
        <v>1192</v>
      </c>
      <c r="D29" s="8" t="s">
        <v>1432</v>
      </c>
      <c r="E29" s="9">
        <v>3.3799999999999997E-2</v>
      </c>
      <c r="F29" s="8" t="str">
        <f t="shared" si="0"/>
        <v>British Columbia (SE): LDC Sales: COM-British Columbia (Southeast)</v>
      </c>
    </row>
    <row r="30" spans="1:6" ht="51.5">
      <c r="A30" s="8" t="s">
        <v>971</v>
      </c>
      <c r="B30" s="8" t="s">
        <v>1175</v>
      </c>
      <c r="C30" s="8" t="s">
        <v>1193</v>
      </c>
      <c r="D30" s="8" t="s">
        <v>973</v>
      </c>
      <c r="E30" s="9">
        <v>0.72719999999999996</v>
      </c>
      <c r="F30" s="8" t="str">
        <f t="shared" si="0"/>
        <v>British Columbia (SW): Other LDC Gas Sales: COM-British Columbia (Southwest)</v>
      </c>
    </row>
    <row r="31" spans="1:6" ht="51.5">
      <c r="A31" s="8" t="s">
        <v>974</v>
      </c>
      <c r="B31" s="8" t="s">
        <v>1175</v>
      </c>
      <c r="C31" s="8" t="s">
        <v>1315</v>
      </c>
      <c r="D31" s="8" t="s">
        <v>978</v>
      </c>
      <c r="E31" s="9">
        <v>1.1482180567664306E-2</v>
      </c>
      <c r="F31" s="8" t="str">
        <f t="shared" si="0"/>
        <v>California, Southern : Other LDC Gas Sales: COM-California Southern</v>
      </c>
    </row>
    <row r="32" spans="1:6" ht="31.5">
      <c r="A32" s="8" t="s">
        <v>1111</v>
      </c>
      <c r="B32" s="8" t="s">
        <v>1175</v>
      </c>
      <c r="C32" s="8" t="s">
        <v>1285</v>
      </c>
      <c r="D32" s="8" t="s">
        <v>1113</v>
      </c>
      <c r="E32" s="9">
        <v>9.3431262704419496E-2</v>
      </c>
      <c r="F32" s="8" t="str">
        <f t="shared" si="0"/>
        <v>Cascade Natural Gas Corp.: COM-Oregon</v>
      </c>
    </row>
    <row r="33" spans="1:6" ht="31.5">
      <c r="A33" s="8" t="s">
        <v>1158</v>
      </c>
      <c r="B33" s="8" t="s">
        <v>1175</v>
      </c>
      <c r="C33" s="8" t="s">
        <v>1285</v>
      </c>
      <c r="D33" s="8" t="s">
        <v>1162</v>
      </c>
      <c r="E33" s="9">
        <v>0.16738330000000001</v>
      </c>
      <c r="F33" s="8" t="str">
        <f t="shared" si="0"/>
        <v>Cascade Natural Gas Corp.: COM-Washington Western</v>
      </c>
    </row>
    <row r="34" spans="1:6" ht="51.5">
      <c r="A34" s="8" t="s">
        <v>968</v>
      </c>
      <c r="B34" s="8" t="s">
        <v>1175</v>
      </c>
      <c r="C34" s="8" t="s">
        <v>1179</v>
      </c>
      <c r="D34" s="8" t="s">
        <v>970</v>
      </c>
      <c r="E34" s="9">
        <v>0.77187817641464795</v>
      </c>
      <c r="F34" s="8" t="str">
        <f t="shared" si="0"/>
        <v>CenterPoint Energy Arkla Division: COM-Arkansas</v>
      </c>
    </row>
    <row r="35" spans="1:6" ht="51.5">
      <c r="A35" s="8" t="s">
        <v>1023</v>
      </c>
      <c r="B35" s="8" t="s">
        <v>1175</v>
      </c>
      <c r="C35" s="8" t="s">
        <v>1179</v>
      </c>
      <c r="D35" s="8" t="s">
        <v>1025</v>
      </c>
      <c r="E35" s="9">
        <v>0.1514285958289921</v>
      </c>
      <c r="F35" s="8" t="str">
        <f t="shared" si="0"/>
        <v xml:space="preserve">CenterPoint Energy Arkla Division: COM-Louisiana Northern </v>
      </c>
    </row>
    <row r="36" spans="1:6" ht="51.5">
      <c r="A36" s="8" t="s">
        <v>1105</v>
      </c>
      <c r="B36" s="8" t="s">
        <v>1175</v>
      </c>
      <c r="C36" s="8" t="s">
        <v>1179</v>
      </c>
      <c r="D36" s="8" t="s">
        <v>1107</v>
      </c>
      <c r="E36" s="9">
        <v>0.13140374265897001</v>
      </c>
      <c r="F36" s="8" t="str">
        <f t="shared" si="0"/>
        <v>CenterPoint Energy Arkla Division: COM-Oklahoma</v>
      </c>
    </row>
    <row r="37" spans="1:6" ht="31.5">
      <c r="A37" s="8" t="s">
        <v>1023</v>
      </c>
      <c r="B37" s="8" t="s">
        <v>1175</v>
      </c>
      <c r="C37" s="8" t="s">
        <v>1195</v>
      </c>
      <c r="D37" s="8" t="s">
        <v>1029</v>
      </c>
      <c r="E37" s="9">
        <v>0.13682038992244072</v>
      </c>
      <c r="F37" s="8" t="str">
        <f t="shared" si="0"/>
        <v xml:space="preserve">CenterPoint Energy Entex: COM-Louisiana Western </v>
      </c>
    </row>
    <row r="38" spans="1:6" ht="31.5">
      <c r="A38" s="8" t="s">
        <v>1057</v>
      </c>
      <c r="B38" s="8" t="s">
        <v>1175</v>
      </c>
      <c r="C38" s="8" t="s">
        <v>1195</v>
      </c>
      <c r="D38" s="8" t="s">
        <v>1059</v>
      </c>
      <c r="E38" s="9">
        <v>0.23272979429497201</v>
      </c>
      <c r="F38" s="8" t="str">
        <f t="shared" si="0"/>
        <v>CenterPoint Energy Entex: COM-Mississippi</v>
      </c>
    </row>
    <row r="39" spans="1:6" ht="31.5">
      <c r="A39" s="8" t="s">
        <v>1133</v>
      </c>
      <c r="B39" s="8" t="s">
        <v>1175</v>
      </c>
      <c r="C39" s="8" t="s">
        <v>1195</v>
      </c>
      <c r="D39" s="8" t="s">
        <v>1139</v>
      </c>
      <c r="E39" s="9">
        <v>0.25650000000000001</v>
      </c>
      <c r="F39" s="8" t="str">
        <f t="shared" si="0"/>
        <v>CenterPoint Energy Entex: COM-Texas Houston (ERCOT)</v>
      </c>
    </row>
    <row r="40" spans="1:6" ht="41.5">
      <c r="A40" s="8" t="s">
        <v>1054</v>
      </c>
      <c r="B40" s="8" t="s">
        <v>1175</v>
      </c>
      <c r="C40" s="8" t="s">
        <v>1222</v>
      </c>
      <c r="D40" s="8" t="s">
        <v>1056</v>
      </c>
      <c r="E40" s="9">
        <v>0.594361996698623</v>
      </c>
      <c r="F40" s="8" t="str">
        <f t="shared" si="0"/>
        <v>CenterPoint Energy Minnegasco: COM-Minnesota</v>
      </c>
    </row>
    <row r="41" spans="1:6" ht="41.5">
      <c r="A41" s="8" t="s">
        <v>1155</v>
      </c>
      <c r="B41" s="8" t="s">
        <v>1175</v>
      </c>
      <c r="C41" s="8" t="s">
        <v>1370</v>
      </c>
      <c r="D41" s="8" t="s">
        <v>1157</v>
      </c>
      <c r="E41" s="9">
        <v>1.8039007180691499E-2</v>
      </c>
      <c r="F41" s="8" t="str">
        <f t="shared" si="0"/>
        <v>Charlottesville Gas Division: COM-Virginia</v>
      </c>
    </row>
    <row r="42" spans="1:6" ht="31.5">
      <c r="A42" s="8" t="s">
        <v>1130</v>
      </c>
      <c r="B42" s="8" t="s">
        <v>1175</v>
      </c>
      <c r="C42" s="8" t="s">
        <v>1356</v>
      </c>
      <c r="D42" s="8" t="s">
        <v>1132</v>
      </c>
      <c r="E42" s="9">
        <v>7.1940890003626107E-2</v>
      </c>
      <c r="F42" s="8" t="str">
        <f t="shared" si="0"/>
        <v>Chattanooga Gas Co.: COM-Tennessee</v>
      </c>
    </row>
    <row r="43" spans="1:6" ht="51.5">
      <c r="A43" s="8" t="s">
        <v>990</v>
      </c>
      <c r="B43" s="8" t="s">
        <v>1175</v>
      </c>
      <c r="C43" s="8" t="s">
        <v>1289</v>
      </c>
      <c r="D43" s="8" t="s">
        <v>992</v>
      </c>
      <c r="E43" s="9">
        <v>0.16970457965521299</v>
      </c>
      <c r="F43" s="8" t="str">
        <f t="shared" si="0"/>
        <v>Chesapeake Utilities Corp., Delaware Div.: COM-Delaware</v>
      </c>
    </row>
    <row r="44" spans="1:6" ht="41.5">
      <c r="A44" s="8" t="s">
        <v>1171</v>
      </c>
      <c r="B44" s="8" t="s">
        <v>1175</v>
      </c>
      <c r="C44" s="8" t="s">
        <v>1389</v>
      </c>
      <c r="D44" s="8" t="s">
        <v>1173</v>
      </c>
      <c r="E44" s="9">
        <v>0.14226655073924499</v>
      </c>
      <c r="F44" s="8" t="str">
        <f t="shared" si="0"/>
        <v>Cheyenne Light, Fuel &amp; Power Co.: COM-Wyoming</v>
      </c>
    </row>
    <row r="45" spans="1:6" ht="31.5">
      <c r="A45" s="8" t="s">
        <v>1011</v>
      </c>
      <c r="B45" s="8" t="s">
        <v>1175</v>
      </c>
      <c r="C45" s="8" t="s">
        <v>1201</v>
      </c>
      <c r="D45" s="8" t="s">
        <v>1013</v>
      </c>
      <c r="E45" s="9">
        <v>0.17523807623906601</v>
      </c>
      <c r="F45" s="8" t="str">
        <f t="shared" si="0"/>
        <v>Citizens Gas &amp; Coke Utility: COM-Indiana</v>
      </c>
    </row>
    <row r="46" spans="1:6" ht="41.5">
      <c r="A46" s="8" t="s">
        <v>965</v>
      </c>
      <c r="B46" s="8" t="s">
        <v>1175</v>
      </c>
      <c r="C46" s="8" t="s">
        <v>1182</v>
      </c>
      <c r="D46" s="8" t="s">
        <v>967</v>
      </c>
      <c r="E46" s="9">
        <v>0.14419999999999999</v>
      </c>
      <c r="F46" s="8" t="str">
        <f t="shared" si="0"/>
        <v>Citizens Utilities Co., Arizona Gas Div.: COM-Arizona</v>
      </c>
    </row>
    <row r="47" spans="1:6" ht="41.5">
      <c r="A47" s="8" t="s">
        <v>1130</v>
      </c>
      <c r="B47" s="8" t="s">
        <v>1175</v>
      </c>
      <c r="C47" s="8" t="s">
        <v>1357</v>
      </c>
      <c r="D47" s="8" t="s">
        <v>1132</v>
      </c>
      <c r="E47" s="9">
        <v>3.8983799883765997E-2</v>
      </c>
      <c r="F47" s="8" t="str">
        <f t="shared" si="0"/>
        <v>Clarksville Electric &amp; Gas Dept.: COM-Tennessee</v>
      </c>
    </row>
    <row r="48" spans="1:6" ht="31.5">
      <c r="A48" s="8" t="s">
        <v>1038</v>
      </c>
      <c r="B48" s="8" t="s">
        <v>1175</v>
      </c>
      <c r="C48" s="8" t="s">
        <v>1250</v>
      </c>
      <c r="D48" s="8" t="s">
        <v>1040</v>
      </c>
      <c r="E48" s="9">
        <v>0.11125793784317718</v>
      </c>
      <c r="F48" s="8" t="str">
        <f t="shared" si="0"/>
        <v>Colonial Gas Co.: COM-Massachusetts Eastern</v>
      </c>
    </row>
    <row r="49" spans="1:6" ht="31.5">
      <c r="A49" s="8" t="s">
        <v>979</v>
      </c>
      <c r="B49" s="8" t="s">
        <v>1175</v>
      </c>
      <c r="C49" s="8" t="s">
        <v>1380</v>
      </c>
      <c r="D49" s="8" t="s">
        <v>981</v>
      </c>
      <c r="E49" s="9">
        <v>1.6823257380016301E-2</v>
      </c>
      <c r="F49" s="8" t="str">
        <f t="shared" si="0"/>
        <v>Colorado LDC Other: COM-Colorado Eastern</v>
      </c>
    </row>
    <row r="50" spans="1:6" ht="31.5">
      <c r="A50" s="8" t="s">
        <v>979</v>
      </c>
      <c r="B50" s="8" t="s">
        <v>1175</v>
      </c>
      <c r="C50" s="8" t="s">
        <v>1380</v>
      </c>
      <c r="D50" s="8" t="s">
        <v>983</v>
      </c>
      <c r="E50" s="9">
        <v>2.0535744500019899E-3</v>
      </c>
      <c r="F50" s="8" t="str">
        <f t="shared" si="0"/>
        <v>Colorado LDC Other: COM-Colorado Western</v>
      </c>
    </row>
    <row r="51" spans="1:6" ht="41.5">
      <c r="A51" s="8" t="s">
        <v>979</v>
      </c>
      <c r="B51" s="8" t="s">
        <v>1175</v>
      </c>
      <c r="C51" s="8" t="s">
        <v>1378</v>
      </c>
      <c r="D51" s="8" t="s">
        <v>981</v>
      </c>
      <c r="E51" s="9">
        <v>0.167702091974814</v>
      </c>
      <c r="F51" s="8" t="str">
        <f t="shared" si="0"/>
        <v>Colorado Springs Utilities: COM-Colorado Eastern</v>
      </c>
    </row>
    <row r="52" spans="1:6" ht="41.5">
      <c r="A52" s="8" t="s">
        <v>1020</v>
      </c>
      <c r="B52" s="8" t="s">
        <v>1175</v>
      </c>
      <c r="C52" s="8" t="s">
        <v>1327</v>
      </c>
      <c r="D52" s="8" t="s">
        <v>1022</v>
      </c>
      <c r="E52" s="9">
        <v>0.210044383026711</v>
      </c>
      <c r="F52" s="8" t="str">
        <f t="shared" si="0"/>
        <v>Columbia Gas of Kentucky, Inc.: COM-Kentucky</v>
      </c>
    </row>
    <row r="53" spans="1:6" ht="41.5">
      <c r="A53" s="8" t="s">
        <v>1033</v>
      </c>
      <c r="B53" s="8" t="s">
        <v>1175</v>
      </c>
      <c r="C53" s="8" t="s">
        <v>1316</v>
      </c>
      <c r="D53" s="8" t="s">
        <v>1037</v>
      </c>
      <c r="E53" s="9">
        <v>3.6055589636871402E-2</v>
      </c>
      <c r="F53" s="8" t="str">
        <f t="shared" si="0"/>
        <v>Columbia Gas of Maryland, Inc.: COM-Maryland Western</v>
      </c>
    </row>
    <row r="54" spans="1:6" ht="31.5">
      <c r="A54" s="8" t="s">
        <v>1102</v>
      </c>
      <c r="B54" s="8" t="s">
        <v>1175</v>
      </c>
      <c r="C54" s="8" t="s">
        <v>1318</v>
      </c>
      <c r="D54" s="8" t="s">
        <v>1104</v>
      </c>
      <c r="E54" s="9">
        <v>0.41949523893632401</v>
      </c>
      <c r="F54" s="8" t="str">
        <f t="shared" si="0"/>
        <v>Columbia Gas of Ohio, Inc.: COM-Ohio</v>
      </c>
    </row>
    <row r="55" spans="1:6" ht="41.5">
      <c r="A55" s="8" t="s">
        <v>1114</v>
      </c>
      <c r="B55" s="8" t="s">
        <v>1175</v>
      </c>
      <c r="C55" s="8" t="s">
        <v>1302</v>
      </c>
      <c r="D55" s="8" t="s">
        <v>1120</v>
      </c>
      <c r="E55" s="9">
        <v>9.1525423884289331E-2</v>
      </c>
      <c r="F55" s="8" t="str">
        <f t="shared" si="0"/>
        <v>Columbia Gas of Pennsylvania, Inc.: COM-Pennsylvania Western</v>
      </c>
    </row>
    <row r="56" spans="1:6" ht="41.5">
      <c r="A56" s="8" t="s">
        <v>1155</v>
      </c>
      <c r="B56" s="8" t="s">
        <v>1175</v>
      </c>
      <c r="C56" s="8" t="s">
        <v>1371</v>
      </c>
      <c r="D56" s="8" t="s">
        <v>1157</v>
      </c>
      <c r="E56" s="9">
        <v>0.199741959435216</v>
      </c>
      <c r="F56" s="8" t="str">
        <f t="shared" si="0"/>
        <v>Columbia Gas of Virginia, Inc.: COM-Virginia</v>
      </c>
    </row>
    <row r="57" spans="1:6" ht="31.5">
      <c r="A57" s="8" t="s">
        <v>984</v>
      </c>
      <c r="B57" s="8" t="s">
        <v>1175</v>
      </c>
      <c r="C57" s="8" t="s">
        <v>1259</v>
      </c>
      <c r="D57" s="8" t="s">
        <v>986</v>
      </c>
      <c r="E57" s="9">
        <v>0.25662426210570999</v>
      </c>
      <c r="F57" s="8" t="str">
        <f t="shared" si="0"/>
        <v>Connecticut Natural Gas Corp.: COM-Connecticut</v>
      </c>
    </row>
    <row r="58" spans="1:6" ht="41.5">
      <c r="A58" s="8" t="s">
        <v>984</v>
      </c>
      <c r="B58" s="8" t="s">
        <v>1175</v>
      </c>
      <c r="C58" s="8" t="s">
        <v>1262</v>
      </c>
      <c r="D58" s="8" t="s">
        <v>986</v>
      </c>
      <c r="E58" s="9">
        <v>3.1293472298946703E-2</v>
      </c>
      <c r="F58" s="8" t="str">
        <f t="shared" si="0"/>
        <v>Connecticut: Other LDC Gas Sales: COM-Connecticut</v>
      </c>
    </row>
    <row r="59" spans="1:6" ht="41.5">
      <c r="A59" s="8" t="s">
        <v>1049</v>
      </c>
      <c r="B59" s="8" t="s">
        <v>1175</v>
      </c>
      <c r="C59" s="8" t="s">
        <v>1216</v>
      </c>
      <c r="D59" s="8" t="s">
        <v>1053</v>
      </c>
      <c r="E59" s="9">
        <v>0.44320306575500901</v>
      </c>
      <c r="F59" s="8" t="str">
        <f t="shared" si="0"/>
        <v>Consumers Energy Company: COM-Michigan Lower Peninsula</v>
      </c>
    </row>
    <row r="60" spans="1:6" ht="41.5">
      <c r="A60" s="8" t="s">
        <v>990</v>
      </c>
      <c r="B60" s="8" t="s">
        <v>1175</v>
      </c>
      <c r="C60" s="8" t="s">
        <v>1290</v>
      </c>
      <c r="D60" s="8" t="s">
        <v>992</v>
      </c>
      <c r="E60" s="9">
        <v>0.76143493920998195</v>
      </c>
      <c r="F60" s="8" t="str">
        <f t="shared" si="0"/>
        <v>Delmarva Power &amp; Light Co.: COM-Delaware</v>
      </c>
    </row>
    <row r="61" spans="1:6" ht="41.5">
      <c r="A61" s="8" t="s">
        <v>1020</v>
      </c>
      <c r="B61" s="8" t="s">
        <v>1175</v>
      </c>
      <c r="C61" s="8" t="s">
        <v>1328</v>
      </c>
      <c r="D61" s="8" t="s">
        <v>1022</v>
      </c>
      <c r="E61" s="9">
        <v>5.1082855762588801E-2</v>
      </c>
      <c r="F61" s="8" t="str">
        <f t="shared" si="0"/>
        <v>Delta Natural Gas Co., Inc.: COM-Kentucky</v>
      </c>
    </row>
    <row r="62" spans="1:6" ht="41.5">
      <c r="A62" s="8" t="s">
        <v>1020</v>
      </c>
      <c r="B62" s="8" t="s">
        <v>1175</v>
      </c>
      <c r="C62" s="8" t="s">
        <v>1331</v>
      </c>
      <c r="D62" s="8" t="s">
        <v>1022</v>
      </c>
      <c r="E62" s="9">
        <v>0.121351879917776</v>
      </c>
      <c r="F62" s="8" t="str">
        <f t="shared" si="0"/>
        <v>Duke Energy Kentucky: COM-Kentucky</v>
      </c>
    </row>
    <row r="63" spans="1:6" ht="31.5">
      <c r="A63" s="8" t="s">
        <v>1102</v>
      </c>
      <c r="B63" s="8" t="s">
        <v>1175</v>
      </c>
      <c r="C63" s="8" t="s">
        <v>1317</v>
      </c>
      <c r="D63" s="8" t="s">
        <v>1104</v>
      </c>
      <c r="E63" s="9">
        <v>0.14409793325527001</v>
      </c>
      <c r="F63" s="8" t="str">
        <f t="shared" si="0"/>
        <v>Duke Energy Ohio: COM-Ohio</v>
      </c>
    </row>
    <row r="64" spans="1:6" ht="31.5">
      <c r="A64" s="8" t="s">
        <v>1054</v>
      </c>
      <c r="B64" s="8" t="s">
        <v>1175</v>
      </c>
      <c r="C64" s="8" t="s">
        <v>1220</v>
      </c>
      <c r="D64" s="8" t="s">
        <v>1056</v>
      </c>
      <c r="E64" s="9">
        <v>1.9168107630071901E-2</v>
      </c>
      <c r="F64" s="8" t="str">
        <f t="shared" si="0"/>
        <v>Duluth Dept. of Water &amp; Gas: COM-Minnesota</v>
      </c>
    </row>
    <row r="65" spans="1:6" ht="31.5">
      <c r="A65" s="8" t="s">
        <v>1102</v>
      </c>
      <c r="B65" s="8" t="s">
        <v>1175</v>
      </c>
      <c r="C65" s="8" t="s">
        <v>1320</v>
      </c>
      <c r="D65" s="8" t="s">
        <v>1104</v>
      </c>
      <c r="E65" s="9">
        <v>0.32815298437777901</v>
      </c>
      <c r="F65" s="8" t="str">
        <f t="shared" si="0"/>
        <v>East Ohio Gas Co.: COM-Ohio</v>
      </c>
    </row>
    <row r="66" spans="1:6" ht="41.5">
      <c r="A66" s="8" t="s">
        <v>990</v>
      </c>
      <c r="B66" s="8" t="s">
        <v>1175</v>
      </c>
      <c r="C66" s="8" t="s">
        <v>1291</v>
      </c>
      <c r="D66" s="8" t="s">
        <v>992</v>
      </c>
      <c r="E66" s="9">
        <v>6.8860481134804405E-2</v>
      </c>
      <c r="F66" s="8" t="str">
        <f t="shared" si="0"/>
        <v>Eastern Shore Natural Gas: COM-Delaware</v>
      </c>
    </row>
    <row r="67" spans="1:6" ht="31.5">
      <c r="A67" s="8" t="s">
        <v>1079</v>
      </c>
      <c r="B67" s="8" t="s">
        <v>1175</v>
      </c>
      <c r="C67" s="8" t="s">
        <v>1292</v>
      </c>
      <c r="D67" s="8" t="s">
        <v>1081</v>
      </c>
      <c r="E67" s="9">
        <v>7.3853817585993201E-2</v>
      </c>
      <c r="F67" s="8" t="str">
        <f t="shared" ref="F67:F130" si="1">CONCATENATE(C67,"-",D67)</f>
        <v>Elizabethtown Gas Co.: COM-New Jersey</v>
      </c>
    </row>
    <row r="68" spans="1:6" ht="41.5">
      <c r="A68" s="8" t="s">
        <v>1171</v>
      </c>
      <c r="B68" s="8" t="s">
        <v>1175</v>
      </c>
      <c r="C68" s="8" t="s">
        <v>1390</v>
      </c>
      <c r="D68" s="8" t="s">
        <v>1173</v>
      </c>
      <c r="E68" s="9">
        <v>5.0402122920138702E-2</v>
      </c>
      <c r="F68" s="8" t="str">
        <f t="shared" si="1"/>
        <v>Energy West Wyoming: COM-Wyoming</v>
      </c>
    </row>
    <row r="69" spans="1:6" ht="31.5">
      <c r="A69" s="8" t="s">
        <v>1076</v>
      </c>
      <c r="B69" s="8" t="s">
        <v>1175</v>
      </c>
      <c r="C69" s="8" t="s">
        <v>1255</v>
      </c>
      <c r="D69" s="8" t="s">
        <v>1078</v>
      </c>
      <c r="E69" s="9">
        <v>0.61422824575675605</v>
      </c>
      <c r="F69" s="8" t="str">
        <f t="shared" si="1"/>
        <v>EnergyNorth Natural Gas, Inc.: COM-New Hampshire</v>
      </c>
    </row>
    <row r="70" spans="1:6" ht="31.5">
      <c r="A70" s="8" t="s">
        <v>1411</v>
      </c>
      <c r="B70" s="8" t="s">
        <v>1175</v>
      </c>
      <c r="C70" s="8" t="s">
        <v>1536</v>
      </c>
      <c r="D70" s="8" t="s">
        <v>1410</v>
      </c>
      <c r="E70" s="9">
        <v>0.84253697502470004</v>
      </c>
      <c r="F70" s="8" t="str">
        <f t="shared" si="1"/>
        <v>Enstar Natural Gas Co.: COM-Alaska</v>
      </c>
    </row>
    <row r="71" spans="1:6" ht="41.5">
      <c r="A71" s="8" t="s">
        <v>1023</v>
      </c>
      <c r="B71" s="8" t="s">
        <v>1175</v>
      </c>
      <c r="C71" s="8" t="s">
        <v>1333</v>
      </c>
      <c r="D71" s="8" t="s">
        <v>1027</v>
      </c>
      <c r="E71" s="9">
        <v>0.25809917725815501</v>
      </c>
      <c r="F71" s="8" t="str">
        <f t="shared" si="1"/>
        <v>Entergy New Orleans, Inc.: COM-Louisiana Southern</v>
      </c>
    </row>
    <row r="72" spans="1:6" ht="51.5">
      <c r="A72" s="8" t="s">
        <v>993</v>
      </c>
      <c r="B72" s="8" t="s">
        <v>1175</v>
      </c>
      <c r="C72" s="8" t="s">
        <v>1199</v>
      </c>
      <c r="D72" s="8" t="s">
        <v>995</v>
      </c>
      <c r="E72" s="9">
        <v>1.14E-2</v>
      </c>
      <c r="F72" s="8" t="str">
        <f t="shared" si="1"/>
        <v>Florida Panhandle SERC: COM Gas Mkt-Florida Panhandle (SERC)</v>
      </c>
    </row>
    <row r="73" spans="1:6" ht="51.5">
      <c r="A73" s="8" t="s">
        <v>993</v>
      </c>
      <c r="B73" s="8" t="s">
        <v>1175</v>
      </c>
      <c r="C73" s="8" t="s">
        <v>1393</v>
      </c>
      <c r="D73" s="8" t="s">
        <v>997</v>
      </c>
      <c r="E73" s="9">
        <v>0.98860000000000003</v>
      </c>
      <c r="F73" s="8" t="str">
        <f t="shared" si="1"/>
        <v>Florida Peninsula FRCC: COM Gas Mkt-Florida Peninsula (FRCC)</v>
      </c>
    </row>
    <row r="74" spans="1:6" ht="41.5">
      <c r="A74" s="8" t="s">
        <v>1124</v>
      </c>
      <c r="B74" s="8" t="s">
        <v>1175</v>
      </c>
      <c r="C74" s="8" t="s">
        <v>1367</v>
      </c>
      <c r="D74" s="8" t="s">
        <v>1126</v>
      </c>
      <c r="E74" s="9">
        <v>4.6183721809487703E-2</v>
      </c>
      <c r="F74" s="8" t="str">
        <f t="shared" si="1"/>
        <v>Fort Hill Natural Gas Authority: COM-South Carolina</v>
      </c>
    </row>
    <row r="75" spans="1:6" ht="41.5">
      <c r="A75" s="8" t="s">
        <v>998</v>
      </c>
      <c r="B75" s="8" t="s">
        <v>1175</v>
      </c>
      <c r="C75" s="8" t="s">
        <v>1353</v>
      </c>
      <c r="D75" s="8" t="s">
        <v>1000</v>
      </c>
      <c r="E75" s="9">
        <v>0.17328364372649099</v>
      </c>
      <c r="F75" s="8" t="str">
        <f t="shared" si="1"/>
        <v>Georgia: Other LDC Gas Sales: COM-Georgia</v>
      </c>
    </row>
    <row r="76" spans="1:6" ht="31.5">
      <c r="A76" s="8" t="s">
        <v>1054</v>
      </c>
      <c r="B76" s="8" t="s">
        <v>1175</v>
      </c>
      <c r="C76" s="8" t="s">
        <v>1221</v>
      </c>
      <c r="D76" s="8" t="s">
        <v>1056</v>
      </c>
      <c r="E76" s="9">
        <v>1.7741040492400498E-2</v>
      </c>
      <c r="F76" s="8" t="str">
        <f t="shared" si="1"/>
        <v>Great Plains Natural Gas Co.: COM-Minnesota</v>
      </c>
    </row>
    <row r="77" spans="1:6" ht="21.5">
      <c r="A77" s="8" t="s">
        <v>1163</v>
      </c>
      <c r="B77" s="8" t="s">
        <v>1175</v>
      </c>
      <c r="C77" s="8" t="s">
        <v>1322</v>
      </c>
      <c r="D77" s="8" t="s">
        <v>1165</v>
      </c>
      <c r="E77" s="9">
        <v>0.160126919236663</v>
      </c>
      <c r="F77" s="8" t="str">
        <f t="shared" si="1"/>
        <v>Hope Gas, Inc.: COM-West Virginia</v>
      </c>
    </row>
    <row r="78" spans="1:6" ht="31.5">
      <c r="A78" s="8" t="s">
        <v>962</v>
      </c>
      <c r="B78" s="8" t="s">
        <v>1175</v>
      </c>
      <c r="C78" s="8" t="s">
        <v>1348</v>
      </c>
      <c r="D78" s="8" t="s">
        <v>964</v>
      </c>
      <c r="E78" s="9">
        <v>7.9588406725490599E-2</v>
      </c>
      <c r="F78" s="8" t="str">
        <f t="shared" si="1"/>
        <v>Huntsville Utilities: COM-Alabama</v>
      </c>
    </row>
    <row r="79" spans="1:6" ht="51.5">
      <c r="A79" s="8" t="s">
        <v>1006</v>
      </c>
      <c r="B79" s="8" t="s">
        <v>1175</v>
      </c>
      <c r="C79" s="8" t="s">
        <v>1239</v>
      </c>
      <c r="D79" s="8" t="s">
        <v>1008</v>
      </c>
      <c r="E79" s="9">
        <v>3.8167371827344018E-2</v>
      </c>
      <c r="F79" s="8" t="str">
        <f t="shared" si="1"/>
        <v>Illinois, Northern: Other LDC Gas Sales: COM-Illinois Northern</v>
      </c>
    </row>
    <row r="80" spans="1:6" ht="51.5">
      <c r="A80" s="8" t="s">
        <v>1006</v>
      </c>
      <c r="B80" s="8" t="s">
        <v>1175</v>
      </c>
      <c r="C80" s="8" t="s">
        <v>1311</v>
      </c>
      <c r="D80" s="8" t="s">
        <v>1010</v>
      </c>
      <c r="E80" s="9">
        <v>1.6046643559063652E-2</v>
      </c>
      <c r="F80" s="8" t="str">
        <f t="shared" si="1"/>
        <v>Illinois, Southern: Other LDC Gas Sales: COM-Illinois Southern</v>
      </c>
    </row>
    <row r="81" spans="1:6" ht="41.5">
      <c r="A81" s="8" t="s">
        <v>1011</v>
      </c>
      <c r="B81" s="8" t="s">
        <v>1175</v>
      </c>
      <c r="C81" s="8" t="s">
        <v>1205</v>
      </c>
      <c r="D81" s="8" t="s">
        <v>1013</v>
      </c>
      <c r="E81" s="9">
        <v>9.1650680635154705E-2</v>
      </c>
      <c r="F81" s="8" t="str">
        <f t="shared" si="1"/>
        <v>Indiana: Other LDC Gas Sales: COM-Indiana</v>
      </c>
    </row>
    <row r="82" spans="1:6" ht="31.5">
      <c r="A82" s="8" t="s">
        <v>1001</v>
      </c>
      <c r="B82" s="8" t="s">
        <v>1175</v>
      </c>
      <c r="C82" s="8" t="s">
        <v>1325</v>
      </c>
      <c r="D82" s="8" t="s">
        <v>1005</v>
      </c>
      <c r="E82" s="9">
        <v>0.80815089379716598</v>
      </c>
      <c r="F82" s="8" t="str">
        <f t="shared" si="1"/>
        <v>Intermountain Gas Co.: COM-Idaho Southern</v>
      </c>
    </row>
    <row r="83" spans="1:6" ht="31.5">
      <c r="A83" s="8" t="s">
        <v>1014</v>
      </c>
      <c r="B83" s="8" t="s">
        <v>1175</v>
      </c>
      <c r="C83" s="8" t="s">
        <v>1224</v>
      </c>
      <c r="D83" s="8" t="s">
        <v>1016</v>
      </c>
      <c r="E83" s="9">
        <v>0.23893754972096401</v>
      </c>
      <c r="F83" s="8" t="str">
        <f t="shared" si="1"/>
        <v>Interstate Power and Light: COM-Iowa</v>
      </c>
    </row>
    <row r="84" spans="1:6" ht="31.5">
      <c r="A84" s="8" t="s">
        <v>1054</v>
      </c>
      <c r="B84" s="8" t="s">
        <v>1175</v>
      </c>
      <c r="C84" s="8" t="s">
        <v>1224</v>
      </c>
      <c r="D84" s="8" t="s">
        <v>1056</v>
      </c>
      <c r="E84" s="9">
        <v>6.6384313171241102E-3</v>
      </c>
      <c r="F84" s="8" t="str">
        <f t="shared" si="1"/>
        <v>Interstate Power and Light: COM-Minnesota</v>
      </c>
    </row>
    <row r="85" spans="1:6" ht="31.5">
      <c r="A85" s="8" t="s">
        <v>1014</v>
      </c>
      <c r="B85" s="8" t="s">
        <v>1175</v>
      </c>
      <c r="C85" s="8" t="s">
        <v>1231</v>
      </c>
      <c r="D85" s="8" t="s">
        <v>1016</v>
      </c>
      <c r="E85" s="9">
        <v>4.83113727252137E-2</v>
      </c>
      <c r="F85" s="8" t="str">
        <f t="shared" si="1"/>
        <v>Iowa: Other LDC Gas Sales: COM-Iowa</v>
      </c>
    </row>
    <row r="86" spans="1:6" ht="41.5">
      <c r="A86" s="8" t="s">
        <v>1130</v>
      </c>
      <c r="B86" s="8" t="s">
        <v>1175</v>
      </c>
      <c r="C86" s="8" t="s">
        <v>1358</v>
      </c>
      <c r="D86" s="8" t="s">
        <v>1132</v>
      </c>
      <c r="E86" s="9">
        <v>2.3328957482689101E-2</v>
      </c>
      <c r="F86" s="8" t="str">
        <f t="shared" si="1"/>
        <v>Jackson Utility Division: COM-Tennessee</v>
      </c>
    </row>
    <row r="87" spans="1:6" ht="51.5">
      <c r="A87" s="8" t="s">
        <v>1017</v>
      </c>
      <c r="B87" s="8" t="s">
        <v>1175</v>
      </c>
      <c r="C87" s="8" t="s">
        <v>1336</v>
      </c>
      <c r="D87" s="8" t="s">
        <v>1019</v>
      </c>
      <c r="E87" s="9">
        <v>0.62481796717021099</v>
      </c>
      <c r="F87" s="8" t="str">
        <f t="shared" si="1"/>
        <v>Kansas Gas Service Co., A Division of Oneok: COM-Kansas</v>
      </c>
    </row>
    <row r="88" spans="1:6" ht="41.5">
      <c r="A88" s="8" t="s">
        <v>1017</v>
      </c>
      <c r="B88" s="8" t="s">
        <v>1175</v>
      </c>
      <c r="C88" s="8" t="s">
        <v>1337</v>
      </c>
      <c r="D88" s="8" t="s">
        <v>1019</v>
      </c>
      <c r="E88" s="9">
        <v>8.1220436366878104E-2</v>
      </c>
      <c r="F88" s="8" t="str">
        <f t="shared" si="1"/>
        <v>Kansas: Other LDC Gas Sales: COM-Kansas</v>
      </c>
    </row>
    <row r="89" spans="1:6" ht="41.5">
      <c r="A89" s="8" t="s">
        <v>1020</v>
      </c>
      <c r="B89" s="8" t="s">
        <v>1175</v>
      </c>
      <c r="C89" s="8" t="s">
        <v>1332</v>
      </c>
      <c r="D89" s="8" t="s">
        <v>1022</v>
      </c>
      <c r="E89" s="9">
        <v>0.105075321412107</v>
      </c>
      <c r="F89" s="8" t="str">
        <f t="shared" si="1"/>
        <v>Kentucky: Other LDC Gas Sales: COM-Kentucky</v>
      </c>
    </row>
    <row r="90" spans="1:6" ht="31.5">
      <c r="A90" s="8" t="s">
        <v>1085</v>
      </c>
      <c r="B90" s="8" t="s">
        <v>1175</v>
      </c>
      <c r="C90" s="8" t="s">
        <v>1264</v>
      </c>
      <c r="D90" s="8" t="s">
        <v>1091</v>
      </c>
      <c r="E90" s="9">
        <v>0.17100000000000001</v>
      </c>
      <c r="F90" s="8" t="str">
        <f t="shared" si="1"/>
        <v>KeySpan Gas East Corp.: COM-New York Long Island</v>
      </c>
    </row>
    <row r="91" spans="1:6" ht="41.5">
      <c r="A91" s="8" t="s">
        <v>1130</v>
      </c>
      <c r="B91" s="8" t="s">
        <v>1175</v>
      </c>
      <c r="C91" s="8" t="s">
        <v>1359</v>
      </c>
      <c r="D91" s="8" t="s">
        <v>1132</v>
      </c>
      <c r="E91" s="9">
        <v>7.5824166399676096E-2</v>
      </c>
      <c r="F91" s="8" t="str">
        <f t="shared" si="1"/>
        <v>Knoxville Utilities Board: COM-Tennessee</v>
      </c>
    </row>
    <row r="92" spans="1:6" ht="31.5">
      <c r="A92" s="8" t="s">
        <v>1060</v>
      </c>
      <c r="B92" s="8" t="s">
        <v>1175</v>
      </c>
      <c r="C92" s="8" t="s">
        <v>1212</v>
      </c>
      <c r="D92" s="8" t="s">
        <v>1064</v>
      </c>
      <c r="E92" s="9">
        <v>0.438463498472632</v>
      </c>
      <c r="F92" s="8" t="str">
        <f t="shared" si="1"/>
        <v>Laclede Gas Co.: COM-Missouri Eastern</v>
      </c>
    </row>
    <row r="93" spans="1:6" ht="31.5">
      <c r="A93" s="8" t="s">
        <v>1082</v>
      </c>
      <c r="B93" s="8" t="s">
        <v>1175</v>
      </c>
      <c r="C93" s="8" t="s">
        <v>1187</v>
      </c>
      <c r="D93" s="8" t="s">
        <v>1084</v>
      </c>
      <c r="E93" s="9">
        <v>3.8069049216558203E-2</v>
      </c>
      <c r="F93" s="8" t="str">
        <f t="shared" si="1"/>
        <v>Las Cruces Municipal Gas: COM-New Mexico</v>
      </c>
    </row>
    <row r="94" spans="1:6" ht="51.5">
      <c r="A94" s="8" t="s">
        <v>1023</v>
      </c>
      <c r="B94" s="8" t="s">
        <v>1175</v>
      </c>
      <c r="C94" s="8" t="s">
        <v>1181</v>
      </c>
      <c r="D94" s="8" t="s">
        <v>1025</v>
      </c>
      <c r="E94" s="9">
        <v>3.5714041710079086E-3</v>
      </c>
      <c r="F94" s="8" t="str">
        <f t="shared" si="1"/>
        <v xml:space="preserve">Louisiana, Northern : Other LDC Gas Sales: COM-Louisiana Northern </v>
      </c>
    </row>
    <row r="95" spans="1:6" ht="41.5">
      <c r="A95" s="8" t="s">
        <v>1023</v>
      </c>
      <c r="B95" s="8" t="s">
        <v>1175</v>
      </c>
      <c r="C95" s="8" t="s">
        <v>1334</v>
      </c>
      <c r="D95" s="8" t="s">
        <v>1027</v>
      </c>
      <c r="E95" s="9">
        <v>0.15189171947523836</v>
      </c>
      <c r="F95" s="8" t="str">
        <f t="shared" si="1"/>
        <v>Louisiana, South: Other LDC Gas Sales: COM-Louisiana Southern</v>
      </c>
    </row>
    <row r="96" spans="1:6" ht="51.5">
      <c r="A96" s="8" t="s">
        <v>1023</v>
      </c>
      <c r="B96" s="8" t="s">
        <v>1175</v>
      </c>
      <c r="C96" s="8" t="s">
        <v>1343</v>
      </c>
      <c r="D96" s="8" t="s">
        <v>1029</v>
      </c>
      <c r="E96" s="9">
        <v>2.4379610077559288E-2</v>
      </c>
      <c r="F96" s="8" t="str">
        <f t="shared" si="1"/>
        <v xml:space="preserve">Louisiana, Western : Other LDC Gas Sales: COM-Louisiana Western </v>
      </c>
    </row>
    <row r="97" spans="1:6" ht="51.5">
      <c r="A97" s="8" t="s">
        <v>1020</v>
      </c>
      <c r="B97" s="8" t="s">
        <v>1175</v>
      </c>
      <c r="C97" s="8" t="s">
        <v>1330</v>
      </c>
      <c r="D97" s="8" t="s">
        <v>1022</v>
      </c>
      <c r="E97" s="9">
        <v>0.35089418402049</v>
      </c>
      <c r="F97" s="8" t="str">
        <f t="shared" si="1"/>
        <v>Louisville Gas &amp; Electric Company: COM-Kentucky</v>
      </c>
    </row>
    <row r="98" spans="1:6" ht="41.5">
      <c r="A98" s="8" t="s">
        <v>1166</v>
      </c>
      <c r="B98" s="8" t="s">
        <v>1175</v>
      </c>
      <c r="C98" s="8" t="s">
        <v>1383</v>
      </c>
      <c r="D98" s="8" t="s">
        <v>1168</v>
      </c>
      <c r="E98" s="9">
        <v>0.131479047359918</v>
      </c>
      <c r="F98" s="8" t="str">
        <f t="shared" si="1"/>
        <v>Madison Gas &amp; Electric Co.: COM-Wisconsin Eastern (RFC)</v>
      </c>
    </row>
    <row r="99" spans="1:6" ht="41.5">
      <c r="A99" s="8" t="s">
        <v>1030</v>
      </c>
      <c r="B99" s="8" t="s">
        <v>1175</v>
      </c>
      <c r="C99" s="8" t="s">
        <v>1254</v>
      </c>
      <c r="D99" s="8" t="s">
        <v>1032</v>
      </c>
      <c r="E99" s="9">
        <v>0.22106961944394399</v>
      </c>
      <c r="F99" s="8" t="str">
        <f t="shared" si="1"/>
        <v>Maine: Other LDC Gas Sales: COM-Maine</v>
      </c>
    </row>
    <row r="100" spans="1:6" ht="41.5">
      <c r="A100" s="8" t="s">
        <v>1465</v>
      </c>
      <c r="B100" s="8" t="s">
        <v>1175</v>
      </c>
      <c r="C100" s="8" t="s">
        <v>1229</v>
      </c>
      <c r="D100" s="8" t="s">
        <v>1463</v>
      </c>
      <c r="E100" s="9">
        <v>1</v>
      </c>
      <c r="F100" s="8" t="str">
        <f t="shared" si="1"/>
        <v>Manitoba: Other LDC Gas Sales: COM-Manitoba</v>
      </c>
    </row>
    <row r="101" spans="1:6" ht="41.5">
      <c r="A101" s="8" t="s">
        <v>1033</v>
      </c>
      <c r="B101" s="8" t="s">
        <v>1175</v>
      </c>
      <c r="C101" s="8" t="s">
        <v>1301</v>
      </c>
      <c r="D101" s="8" t="s">
        <v>1035</v>
      </c>
      <c r="E101" s="9">
        <v>1.7484884149497799E-2</v>
      </c>
      <c r="F101" s="8" t="str">
        <f t="shared" si="1"/>
        <v>Maryland: Other LDC Gas Sales: COM-Maryland Eastern</v>
      </c>
    </row>
    <row r="102" spans="1:6" ht="61.5">
      <c r="A102" s="8" t="s">
        <v>1038</v>
      </c>
      <c r="B102" s="8" t="s">
        <v>1175</v>
      </c>
      <c r="C102" s="8" t="s">
        <v>1252</v>
      </c>
      <c r="D102" s="8" t="s">
        <v>1040</v>
      </c>
      <c r="E102" s="9">
        <v>7.5079767321633961E-2</v>
      </c>
      <c r="F102" s="8" t="str">
        <f t="shared" si="1"/>
        <v>Massachusetts, Eastern: Other LDC Gas Sales: COM-Massachusetts Eastern</v>
      </c>
    </row>
    <row r="103" spans="1:6" ht="61.5">
      <c r="A103" s="8" t="s">
        <v>1038</v>
      </c>
      <c r="B103" s="8" t="s">
        <v>1175</v>
      </c>
      <c r="C103" s="8" t="s">
        <v>1194</v>
      </c>
      <c r="D103" s="8" t="s">
        <v>1042</v>
      </c>
      <c r="E103" s="9">
        <v>4.1200000000000001E-2</v>
      </c>
      <c r="F103" s="8" t="str">
        <f t="shared" si="1"/>
        <v xml:space="preserve">Massachusetts, Western: Other LDC Gas Sales: COM-Massachusetts Western </v>
      </c>
    </row>
    <row r="104" spans="1:6" ht="51.5">
      <c r="A104" s="8" t="s">
        <v>1130</v>
      </c>
      <c r="B104" s="8" t="s">
        <v>1175</v>
      </c>
      <c r="C104" s="8" t="s">
        <v>1360</v>
      </c>
      <c r="D104" s="8" t="s">
        <v>1132</v>
      </c>
      <c r="E104" s="9">
        <v>0.26622373014956402</v>
      </c>
      <c r="F104" s="8" t="str">
        <f t="shared" si="1"/>
        <v>Memphis Light, Gas &amp; Water Division: COM-Tennessee</v>
      </c>
    </row>
    <row r="105" spans="1:6" ht="41.5">
      <c r="A105" s="8" t="s">
        <v>965</v>
      </c>
      <c r="B105" s="8" t="s">
        <v>1175</v>
      </c>
      <c r="C105" s="8" t="s">
        <v>1183</v>
      </c>
      <c r="D105" s="8" t="s">
        <v>967</v>
      </c>
      <c r="E105" s="9">
        <v>4.7100000000000003E-2</v>
      </c>
      <c r="F105" s="8" t="str">
        <f t="shared" si="1"/>
        <v>Mesa Electric &amp; Gas Utility: COM-Arizona</v>
      </c>
    </row>
    <row r="106" spans="1:6" ht="21.5">
      <c r="A106" s="8" t="s">
        <v>1472</v>
      </c>
      <c r="B106" s="8" t="s">
        <v>1175</v>
      </c>
      <c r="C106" s="8" t="s">
        <v>1241</v>
      </c>
      <c r="D106" s="8" t="s">
        <v>1471</v>
      </c>
      <c r="E106" s="9">
        <v>1</v>
      </c>
      <c r="F106" s="8" t="str">
        <f t="shared" si="1"/>
        <v>Mexico Baja COM-Mexico Baja</v>
      </c>
    </row>
    <row r="107" spans="1:6" ht="41.5">
      <c r="A107" s="8" t="s">
        <v>1477</v>
      </c>
      <c r="B107" s="8" t="s">
        <v>1175</v>
      </c>
      <c r="C107" s="8" t="s">
        <v>1242</v>
      </c>
      <c r="D107" s="8" t="s">
        <v>1476</v>
      </c>
      <c r="E107" s="9">
        <v>1</v>
      </c>
      <c r="F107" s="8" t="str">
        <f t="shared" si="1"/>
        <v>Mexico North Central COM-Mexico North Central</v>
      </c>
    </row>
    <row r="108" spans="1:6" ht="31.5">
      <c r="A108" s="8" t="s">
        <v>1043</v>
      </c>
      <c r="B108" s="8" t="s">
        <v>1175</v>
      </c>
      <c r="C108" s="8" t="s">
        <v>1243</v>
      </c>
      <c r="D108" s="8" t="s">
        <v>1045</v>
      </c>
      <c r="E108" s="9">
        <v>1</v>
      </c>
      <c r="F108" s="8" t="str">
        <f t="shared" si="1"/>
        <v>Mexico North East COM-Mexico North East</v>
      </c>
    </row>
    <row r="109" spans="1:6" ht="31.5">
      <c r="A109" s="8" t="s">
        <v>1480</v>
      </c>
      <c r="B109" s="8" t="s">
        <v>1175</v>
      </c>
      <c r="C109" s="8" t="s">
        <v>1244</v>
      </c>
      <c r="D109" s="8" t="s">
        <v>1479</v>
      </c>
      <c r="E109" s="9">
        <v>1</v>
      </c>
      <c r="F109" s="8" t="str">
        <f t="shared" si="1"/>
        <v>Mexico North West COM-Mexico North West</v>
      </c>
    </row>
    <row r="110" spans="1:6" ht="41.5">
      <c r="A110" s="8" t="s">
        <v>1046</v>
      </c>
      <c r="B110" s="8" t="s">
        <v>1175</v>
      </c>
      <c r="C110" s="8" t="s">
        <v>1245</v>
      </c>
      <c r="D110" s="8" t="s">
        <v>1048</v>
      </c>
      <c r="E110" s="9">
        <v>1</v>
      </c>
      <c r="F110" s="8" t="str">
        <f t="shared" si="1"/>
        <v>Mexico South Central COM-Mexico South Central</v>
      </c>
    </row>
    <row r="111" spans="1:6" ht="31.5">
      <c r="A111" s="8" t="s">
        <v>1482</v>
      </c>
      <c r="B111" s="8" t="s">
        <v>1175</v>
      </c>
      <c r="C111" s="8" t="s">
        <v>1246</v>
      </c>
      <c r="D111" s="8" t="s">
        <v>1481</v>
      </c>
      <c r="E111" s="9">
        <v>1</v>
      </c>
      <c r="F111" s="8" t="str">
        <f t="shared" si="1"/>
        <v>Mexico South East COM-Mexico South East</v>
      </c>
    </row>
    <row r="112" spans="1:6" ht="31.5">
      <c r="A112" s="8" t="s">
        <v>1486</v>
      </c>
      <c r="B112" s="8" t="s">
        <v>1175</v>
      </c>
      <c r="C112" s="8" t="s">
        <v>1247</v>
      </c>
      <c r="D112" s="8" t="s">
        <v>1485</v>
      </c>
      <c r="E112" s="9">
        <v>1</v>
      </c>
      <c r="F112" s="8" t="str">
        <f t="shared" si="1"/>
        <v>Mexico South West COM-Mexico South West</v>
      </c>
    </row>
    <row r="113" spans="1:6" ht="41.5">
      <c r="A113" s="8" t="s">
        <v>1049</v>
      </c>
      <c r="B113" s="8" t="s">
        <v>1175</v>
      </c>
      <c r="C113" s="8" t="s">
        <v>1217</v>
      </c>
      <c r="D113" s="8" t="s">
        <v>1053</v>
      </c>
      <c r="E113" s="9">
        <v>0.44275389282716798</v>
      </c>
      <c r="F113" s="8" t="str">
        <f t="shared" si="1"/>
        <v>Michigan Consolidated Gas Co.: COM-Michigan Lower Peninsula</v>
      </c>
    </row>
    <row r="114" spans="1:6" ht="41.5">
      <c r="A114" s="8" t="s">
        <v>1049</v>
      </c>
      <c r="B114" s="8" t="s">
        <v>1175</v>
      </c>
      <c r="C114" s="8" t="s">
        <v>1218</v>
      </c>
      <c r="D114" s="8" t="s">
        <v>1053</v>
      </c>
      <c r="E114" s="9">
        <v>3.1507746602035598E-2</v>
      </c>
      <c r="F114" s="8" t="str">
        <f t="shared" si="1"/>
        <v>Michigan Gas Utilities: COM-Michigan Lower Peninsula</v>
      </c>
    </row>
    <row r="115" spans="1:6" ht="41.5">
      <c r="A115" s="8" t="s">
        <v>1049</v>
      </c>
      <c r="B115" s="8" t="s">
        <v>1175</v>
      </c>
      <c r="C115" s="8" t="s">
        <v>1382</v>
      </c>
      <c r="D115" s="8" t="s">
        <v>1051</v>
      </c>
      <c r="E115" s="9">
        <v>3.1567254249999801E-3</v>
      </c>
      <c r="F115" s="8" t="str">
        <f t="shared" si="1"/>
        <v>Michigan, Upper Peninsula: COM-Michigan Upper Peninsula</v>
      </c>
    </row>
    <row r="116" spans="1:6" ht="41.5">
      <c r="A116" s="8" t="s">
        <v>1049</v>
      </c>
      <c r="B116" s="8" t="s">
        <v>1175</v>
      </c>
      <c r="C116" s="8" t="s">
        <v>1219</v>
      </c>
      <c r="D116" s="8" t="s">
        <v>1053</v>
      </c>
      <c r="E116" s="9">
        <v>5.3556623252226801E-3</v>
      </c>
      <c r="F116" s="8" t="str">
        <f t="shared" si="1"/>
        <v>Michigan: Other LDC Gas Sales: COM-Michigan Lower Peninsula</v>
      </c>
    </row>
    <row r="117" spans="1:6" ht="41.5">
      <c r="A117" s="8" t="s">
        <v>1014</v>
      </c>
      <c r="B117" s="8" t="s">
        <v>1175</v>
      </c>
      <c r="C117" s="8" t="s">
        <v>1209</v>
      </c>
      <c r="D117" s="8" t="s">
        <v>1016</v>
      </c>
      <c r="E117" s="9">
        <v>0.52481415341455595</v>
      </c>
      <c r="F117" s="8" t="str">
        <f t="shared" si="1"/>
        <v>MidAmerican Energy Company: COM-Iowa</v>
      </c>
    </row>
    <row r="118" spans="1:6" ht="41.5">
      <c r="A118" s="8" t="s">
        <v>1127</v>
      </c>
      <c r="B118" s="8" t="s">
        <v>1175</v>
      </c>
      <c r="C118" s="8" t="s">
        <v>1209</v>
      </c>
      <c r="D118" s="8" t="s">
        <v>1129</v>
      </c>
      <c r="E118" s="9">
        <v>0.50270085265494702</v>
      </c>
      <c r="F118" s="8" t="str">
        <f t="shared" si="1"/>
        <v>MidAmerican Energy Company: COM-South Dakota</v>
      </c>
    </row>
    <row r="119" spans="1:6" ht="61.5">
      <c r="A119" s="8" t="s">
        <v>1130</v>
      </c>
      <c r="B119" s="8" t="s">
        <v>1175</v>
      </c>
      <c r="C119" s="8" t="s">
        <v>1361</v>
      </c>
      <c r="D119" s="8" t="s">
        <v>1132</v>
      </c>
      <c r="E119" s="9">
        <v>2.01354324998262E-2</v>
      </c>
      <c r="F119" s="8" t="str">
        <f t="shared" si="1"/>
        <v>Middle Tennessee Natural Gas Utility District: COM-Tennessee</v>
      </c>
    </row>
    <row r="120" spans="1:6" ht="31.5">
      <c r="A120" s="8" t="s">
        <v>1017</v>
      </c>
      <c r="B120" s="8" t="s">
        <v>1175</v>
      </c>
      <c r="C120" s="8" t="s">
        <v>1335</v>
      </c>
      <c r="D120" s="8" t="s">
        <v>1019</v>
      </c>
      <c r="E120" s="9">
        <v>6.0484600169847601E-2</v>
      </c>
      <c r="F120" s="8" t="str">
        <f t="shared" si="1"/>
        <v>MidWest Energy, Inc.: COM-Kansas</v>
      </c>
    </row>
    <row r="121" spans="1:6" ht="31.5">
      <c r="A121" s="8" t="s">
        <v>1054</v>
      </c>
      <c r="B121" s="8" t="s">
        <v>1175</v>
      </c>
      <c r="C121" s="8" t="s">
        <v>1223</v>
      </c>
      <c r="D121" s="8" t="s">
        <v>1056</v>
      </c>
      <c r="E121" s="9">
        <v>3.4200534612432401E-2</v>
      </c>
      <c r="F121" s="8" t="str">
        <f t="shared" si="1"/>
        <v>Minn Energy Res NMU: COM-Minnesota</v>
      </c>
    </row>
    <row r="122" spans="1:6" ht="31.5">
      <c r="A122" s="8" t="s">
        <v>1054</v>
      </c>
      <c r="B122" s="8" t="s">
        <v>1175</v>
      </c>
      <c r="C122" s="8" t="s">
        <v>1225</v>
      </c>
      <c r="D122" s="8" t="s">
        <v>1056</v>
      </c>
      <c r="E122" s="9">
        <v>0.113557545059527</v>
      </c>
      <c r="F122" s="8" t="str">
        <f t="shared" si="1"/>
        <v>Minn Energy Res PNG: COM-Minnesota</v>
      </c>
    </row>
    <row r="123" spans="1:6" ht="41.5">
      <c r="A123" s="8" t="s">
        <v>1054</v>
      </c>
      <c r="B123" s="8" t="s">
        <v>1175</v>
      </c>
      <c r="C123" s="8" t="s">
        <v>1226</v>
      </c>
      <c r="D123" s="8" t="s">
        <v>1056</v>
      </c>
      <c r="E123" s="9">
        <v>3.1573899138565301E-2</v>
      </c>
      <c r="F123" s="8" t="str">
        <f t="shared" si="1"/>
        <v>Minnesota: Other LDC Gas Sales: COM-Minnesota</v>
      </c>
    </row>
    <row r="124" spans="1:6" ht="41.5">
      <c r="A124" s="8" t="s">
        <v>1057</v>
      </c>
      <c r="B124" s="8" t="s">
        <v>1175</v>
      </c>
      <c r="C124" s="8" t="s">
        <v>1355</v>
      </c>
      <c r="D124" s="8" t="s">
        <v>1059</v>
      </c>
      <c r="E124" s="9">
        <v>0.17216684869019</v>
      </c>
      <c r="F124" s="8" t="str">
        <f t="shared" si="1"/>
        <v>Mississippi: Other LDC Gas Sales: COM-Mississippi</v>
      </c>
    </row>
    <row r="125" spans="1:6" ht="31.5">
      <c r="A125" s="8" t="s">
        <v>1060</v>
      </c>
      <c r="B125" s="8" t="s">
        <v>1175</v>
      </c>
      <c r="C125" s="8" t="s">
        <v>1338</v>
      </c>
      <c r="D125" s="8" t="s">
        <v>1062</v>
      </c>
      <c r="E125" s="9">
        <v>0.38339675396623801</v>
      </c>
      <c r="F125" s="8" t="str">
        <f t="shared" si="1"/>
        <v>Missouri Gas Energy: COM-Missouri Western</v>
      </c>
    </row>
    <row r="126" spans="1:6" ht="51.5">
      <c r="A126" s="8" t="s">
        <v>1060</v>
      </c>
      <c r="B126" s="8" t="s">
        <v>1175</v>
      </c>
      <c r="C126" s="8" t="s">
        <v>1341</v>
      </c>
      <c r="D126" s="8" t="s">
        <v>1062</v>
      </c>
      <c r="E126" s="9">
        <v>7.6265792480482699E-3</v>
      </c>
      <c r="F126" s="8" t="str">
        <f t="shared" si="1"/>
        <v>Missouri, Western: Other LDC Gas Sales: COM-Missouri Western</v>
      </c>
    </row>
    <row r="127" spans="1:6" ht="41.5">
      <c r="A127" s="8" t="s">
        <v>1060</v>
      </c>
      <c r="B127" s="8" t="s">
        <v>1175</v>
      </c>
      <c r="C127" s="8" t="s">
        <v>1214</v>
      </c>
      <c r="D127" s="8" t="s">
        <v>1064</v>
      </c>
      <c r="E127" s="9">
        <v>1.5870454222903198E-2</v>
      </c>
      <c r="F127" s="8" t="str">
        <f t="shared" si="1"/>
        <v>Missouri: Other LDC Gas Sales: COM-Missouri Eastern</v>
      </c>
    </row>
    <row r="128" spans="1:6" ht="31.5">
      <c r="A128" s="8" t="s">
        <v>962</v>
      </c>
      <c r="B128" s="8" t="s">
        <v>1175</v>
      </c>
      <c r="C128" s="8" t="s">
        <v>1349</v>
      </c>
      <c r="D128" s="8" t="s">
        <v>964</v>
      </c>
      <c r="E128" s="9">
        <v>7.9459411844828895E-2</v>
      </c>
      <c r="F128" s="8" t="str">
        <f t="shared" si="1"/>
        <v>Mobile Gas Service Corp.: COM-Alabama</v>
      </c>
    </row>
    <row r="129" spans="1:6" ht="41.5">
      <c r="A129" s="8" t="s">
        <v>1065</v>
      </c>
      <c r="B129" s="8" t="s">
        <v>1175</v>
      </c>
      <c r="C129" s="8" t="s">
        <v>1206</v>
      </c>
      <c r="D129" s="8" t="s">
        <v>1067</v>
      </c>
      <c r="E129" s="9">
        <v>0.248402481375496</v>
      </c>
      <c r="F129" s="8" t="str">
        <f t="shared" si="1"/>
        <v>Montana Dakota Utilities Co.: COM-Montana Eastern</v>
      </c>
    </row>
    <row r="130" spans="1:6" ht="41.5">
      <c r="A130" s="8" t="s">
        <v>1099</v>
      </c>
      <c r="B130" s="8" t="s">
        <v>1175</v>
      </c>
      <c r="C130" s="8" t="s">
        <v>1206</v>
      </c>
      <c r="D130" s="8" t="s">
        <v>1101</v>
      </c>
      <c r="E130" s="9">
        <v>0.61776403207967701</v>
      </c>
      <c r="F130" s="8" t="str">
        <f t="shared" si="1"/>
        <v>Montana Dakota Utilities Co.: COM-North Dakota</v>
      </c>
    </row>
    <row r="131" spans="1:6" ht="41.5">
      <c r="A131" s="8" t="s">
        <v>1127</v>
      </c>
      <c r="B131" s="8" t="s">
        <v>1175</v>
      </c>
      <c r="C131" s="8" t="s">
        <v>1206</v>
      </c>
      <c r="D131" s="8" t="s">
        <v>1129</v>
      </c>
      <c r="E131" s="9">
        <v>0.31186068595599697</v>
      </c>
      <c r="F131" s="8" t="str">
        <f t="shared" ref="F131:F194" si="2">CONCATENATE(C131,"-",D131)</f>
        <v>Montana Dakota Utilities Co.: COM-South Dakota</v>
      </c>
    </row>
    <row r="132" spans="1:6" ht="41.5">
      <c r="A132" s="8" t="s">
        <v>1171</v>
      </c>
      <c r="B132" s="8" t="s">
        <v>1175</v>
      </c>
      <c r="C132" s="8" t="s">
        <v>1206</v>
      </c>
      <c r="D132" s="8" t="s">
        <v>1173</v>
      </c>
      <c r="E132" s="9">
        <v>8.7186492934161697E-2</v>
      </c>
      <c r="F132" s="8" t="str">
        <f t="shared" si="2"/>
        <v>Montana Dakota Utilities Co.: COM-Wyoming</v>
      </c>
    </row>
    <row r="133" spans="1:6" ht="41.5">
      <c r="A133" s="8" t="s">
        <v>1065</v>
      </c>
      <c r="B133" s="8" t="s">
        <v>1175</v>
      </c>
      <c r="C133" s="8" t="s">
        <v>1208</v>
      </c>
      <c r="D133" s="8" t="s">
        <v>1533</v>
      </c>
      <c r="E133" s="9">
        <v>0.13102679861865299</v>
      </c>
      <c r="F133" s="8" t="str">
        <f t="shared" si="2"/>
        <v>Montana: Other LDC Gas Sales: COM-Montana Western</v>
      </c>
    </row>
    <row r="134" spans="1:6" ht="41.5">
      <c r="A134" s="8" t="s">
        <v>1099</v>
      </c>
      <c r="B134" s="8" t="s">
        <v>1175</v>
      </c>
      <c r="C134" s="8" t="s">
        <v>1208</v>
      </c>
      <c r="D134" s="8" t="s">
        <v>1101</v>
      </c>
      <c r="E134" s="9">
        <v>3.6122078417107899E-2</v>
      </c>
      <c r="F134" s="8" t="str">
        <f t="shared" si="2"/>
        <v>Montana: Other LDC Gas Sales: COM-North Dakota</v>
      </c>
    </row>
    <row r="135" spans="1:6" ht="31.5">
      <c r="A135" s="8" t="s">
        <v>1163</v>
      </c>
      <c r="B135" s="8" t="s">
        <v>1175</v>
      </c>
      <c r="C135" s="8" t="s">
        <v>1323</v>
      </c>
      <c r="D135" s="8" t="s">
        <v>1165</v>
      </c>
      <c r="E135" s="9">
        <v>0.71661474984619999</v>
      </c>
      <c r="F135" s="8" t="str">
        <f t="shared" si="2"/>
        <v>Mountaineer Gas Co.: COM-West Virginia</v>
      </c>
    </row>
    <row r="136" spans="1:6" ht="61.5">
      <c r="A136" s="8" t="s">
        <v>1130</v>
      </c>
      <c r="B136" s="8" t="s">
        <v>1175</v>
      </c>
      <c r="C136" s="8" t="s">
        <v>1362</v>
      </c>
      <c r="D136" s="8" t="s">
        <v>1132</v>
      </c>
      <c r="E136" s="9">
        <v>0.198148634095064</v>
      </c>
      <c r="F136" s="8" t="str">
        <f t="shared" si="2"/>
        <v>Nashville Gas, Division of Piedmont Natural: COM-Tennessee</v>
      </c>
    </row>
    <row r="137" spans="1:6" ht="41.5">
      <c r="A137" s="8" t="s">
        <v>1114</v>
      </c>
      <c r="B137" s="8" t="s">
        <v>1175</v>
      </c>
      <c r="C137" s="8" t="s">
        <v>1303</v>
      </c>
      <c r="D137" s="8" t="s">
        <v>1120</v>
      </c>
      <c r="E137" s="9">
        <v>4.4538443173887859E-2</v>
      </c>
      <c r="F137" s="8" t="str">
        <f t="shared" si="2"/>
        <v>National Fuel Gas Distribution Corp.: COM-Pennsylvania Western</v>
      </c>
    </row>
    <row r="138" spans="1:6" ht="41.5">
      <c r="A138" s="8" t="s">
        <v>1068</v>
      </c>
      <c r="B138" s="8" t="s">
        <v>1175</v>
      </c>
      <c r="C138" s="8" t="s">
        <v>1235</v>
      </c>
      <c r="D138" s="8" t="s">
        <v>1070</v>
      </c>
      <c r="E138" s="9">
        <v>6.1584585667504202E-2</v>
      </c>
      <c r="F138" s="8" t="str">
        <f t="shared" si="2"/>
        <v>Nebraska: Other LDC Gas Sales: COM-Nebraska</v>
      </c>
    </row>
    <row r="139" spans="1:6" ht="51.5">
      <c r="A139" s="8" t="s">
        <v>1497</v>
      </c>
      <c r="B139" s="8" t="s">
        <v>1175</v>
      </c>
      <c r="C139" s="8" t="s">
        <v>1265</v>
      </c>
      <c r="D139" s="8" t="s">
        <v>1494</v>
      </c>
      <c r="E139" s="9">
        <v>1</v>
      </c>
      <c r="F139" s="8" t="str">
        <f t="shared" si="2"/>
        <v>New Brunswick: Other LDC Gas Sales: COM-New Brunswick</v>
      </c>
    </row>
    <row r="140" spans="1:6" ht="41.5">
      <c r="A140" s="8" t="s">
        <v>1121</v>
      </c>
      <c r="B140" s="8" t="s">
        <v>1175</v>
      </c>
      <c r="C140" s="8" t="s">
        <v>1257</v>
      </c>
      <c r="D140" s="8" t="s">
        <v>1123</v>
      </c>
      <c r="E140" s="9">
        <v>1</v>
      </c>
      <c r="F140" s="8" t="str">
        <f t="shared" si="2"/>
        <v>New England Gas Co.: COM-Rhode Island</v>
      </c>
    </row>
    <row r="141" spans="1:6" ht="31.5">
      <c r="A141" s="8" t="s">
        <v>1079</v>
      </c>
      <c r="B141" s="8" t="s">
        <v>1175</v>
      </c>
      <c r="C141" s="8" t="s">
        <v>1293</v>
      </c>
      <c r="D141" s="8" t="s">
        <v>1081</v>
      </c>
      <c r="E141" s="9">
        <v>9.2926314882767896E-2</v>
      </c>
      <c r="F141" s="8" t="str">
        <f t="shared" si="2"/>
        <v>New Jersey Natural Gas Co.: COM-New Jersey</v>
      </c>
    </row>
    <row r="142" spans="1:6" ht="41.5">
      <c r="A142" s="8" t="s">
        <v>1082</v>
      </c>
      <c r="B142" s="8" t="s">
        <v>1175</v>
      </c>
      <c r="C142" s="8" t="s">
        <v>1188</v>
      </c>
      <c r="D142" s="8" t="s">
        <v>1084</v>
      </c>
      <c r="E142" s="9">
        <v>0.85600902034880999</v>
      </c>
      <c r="F142" s="8" t="str">
        <f t="shared" si="2"/>
        <v>New Mexico Gas Company: COM-New Mexico</v>
      </c>
    </row>
    <row r="143" spans="1:6" ht="51.5">
      <c r="A143" s="8" t="s">
        <v>1082</v>
      </c>
      <c r="B143" s="8" t="s">
        <v>1175</v>
      </c>
      <c r="C143" s="8" t="s">
        <v>1189</v>
      </c>
      <c r="D143" s="8" t="s">
        <v>1084</v>
      </c>
      <c r="E143" s="9">
        <v>7.6093576077873606E-2</v>
      </c>
      <c r="F143" s="8" t="str">
        <f t="shared" si="2"/>
        <v>New Mexico: Other LDC Gas Sales: COM-New Mexico</v>
      </c>
    </row>
    <row r="144" spans="1:6" ht="31.5">
      <c r="A144" s="8" t="s">
        <v>1085</v>
      </c>
      <c r="B144" s="8" t="s">
        <v>1175</v>
      </c>
      <c r="C144" s="8" t="s">
        <v>1268</v>
      </c>
      <c r="D144" s="8" t="s">
        <v>1087</v>
      </c>
      <c r="E144" s="9">
        <v>0.47710000000000002</v>
      </c>
      <c r="F144" s="8" t="str">
        <f t="shared" si="2"/>
        <v>New York City: COM Gas Mkt-New York City</v>
      </c>
    </row>
    <row r="145" spans="1:6" ht="41.5">
      <c r="A145" s="8" t="s">
        <v>1085</v>
      </c>
      <c r="B145" s="8" t="s">
        <v>1175</v>
      </c>
      <c r="C145" s="8" t="s">
        <v>1274</v>
      </c>
      <c r="D145" s="8" t="s">
        <v>1538</v>
      </c>
      <c r="E145" s="9">
        <v>5.0299999999999997E-2</v>
      </c>
      <c r="F145" s="8" t="str">
        <f t="shared" si="2"/>
        <v>New York Southern: COM Gas Mkt-New York Southern</v>
      </c>
    </row>
    <row r="146" spans="1:6" ht="41.5">
      <c r="A146" s="8" t="s">
        <v>1085</v>
      </c>
      <c r="B146" s="8" t="s">
        <v>1175</v>
      </c>
      <c r="C146" s="8" t="s">
        <v>1275</v>
      </c>
      <c r="D146" s="8" t="s">
        <v>1537</v>
      </c>
      <c r="E146" s="9">
        <v>0.11289999999999999</v>
      </c>
      <c r="F146" s="8" t="str">
        <f t="shared" si="2"/>
        <v>New York, Central North: COM Gas Mkt-New York Central Northern</v>
      </c>
    </row>
    <row r="147" spans="1:6" ht="41.5">
      <c r="A147" s="8" t="s">
        <v>1085</v>
      </c>
      <c r="B147" s="8" t="s">
        <v>1175</v>
      </c>
      <c r="C147" s="8" t="s">
        <v>1276</v>
      </c>
      <c r="D147" s="8" t="s">
        <v>1095</v>
      </c>
      <c r="E147" s="9">
        <v>0.19149999999999998</v>
      </c>
      <c r="F147" s="8" t="str">
        <f t="shared" si="2"/>
        <v>New York, Western: COM Gas Mkt-New York Western</v>
      </c>
    </row>
    <row r="148" spans="1:6" ht="21.5">
      <c r="A148" s="8" t="s">
        <v>1006</v>
      </c>
      <c r="B148" s="8" t="s">
        <v>1175</v>
      </c>
      <c r="C148" s="8" t="s">
        <v>1237</v>
      </c>
      <c r="D148" s="8" t="s">
        <v>1008</v>
      </c>
      <c r="E148" s="9">
        <v>0.4877447784057104</v>
      </c>
      <c r="F148" s="8" t="str">
        <f t="shared" si="2"/>
        <v>Nicor Gas Co.: COM-Illinois Northern</v>
      </c>
    </row>
    <row r="149" spans="1:6" ht="51.5">
      <c r="A149" s="8" t="s">
        <v>1096</v>
      </c>
      <c r="B149" s="8" t="s">
        <v>1175</v>
      </c>
      <c r="C149" s="8" t="s">
        <v>1366</v>
      </c>
      <c r="D149" s="8" t="s">
        <v>1098</v>
      </c>
      <c r="E149" s="9">
        <v>0.105271738828897</v>
      </c>
      <c r="F149" s="8" t="str">
        <f t="shared" si="2"/>
        <v>North Carolina: Other LDC Gas Sales: COM-North Carolina</v>
      </c>
    </row>
    <row r="150" spans="1:6" ht="31.5">
      <c r="A150" s="8" t="s">
        <v>1006</v>
      </c>
      <c r="B150" s="8" t="s">
        <v>1175</v>
      </c>
      <c r="C150" s="8" t="s">
        <v>1236</v>
      </c>
      <c r="D150" s="8" t="s">
        <v>1008</v>
      </c>
      <c r="E150" s="9">
        <v>4.6783056289837671E-2</v>
      </c>
      <c r="F150" s="8" t="str">
        <f t="shared" si="2"/>
        <v>North Shore Gas Co.: COM-Illinois Northern</v>
      </c>
    </row>
    <row r="151" spans="1:6" ht="51.5">
      <c r="A151" s="8" t="s">
        <v>1011</v>
      </c>
      <c r="B151" s="8" t="s">
        <v>1175</v>
      </c>
      <c r="C151" s="8" t="s">
        <v>1203</v>
      </c>
      <c r="D151" s="8" t="s">
        <v>1013</v>
      </c>
      <c r="E151" s="9">
        <v>0.42898143980907899</v>
      </c>
      <c r="F151" s="8" t="str">
        <f t="shared" si="2"/>
        <v>Northern Indiana Public Service Co.: COM-Indiana</v>
      </c>
    </row>
    <row r="152" spans="1:6" ht="51.5">
      <c r="A152" s="8" t="s">
        <v>1166</v>
      </c>
      <c r="B152" s="8" t="s">
        <v>1175</v>
      </c>
      <c r="C152" s="8" t="s">
        <v>1227</v>
      </c>
      <c r="D152" s="8" t="s">
        <v>1170</v>
      </c>
      <c r="E152" s="9">
        <v>8.2988806772482895E-2</v>
      </c>
      <c r="F152" s="8" t="str">
        <f t="shared" si="2"/>
        <v>Northern States Power Co. Wisconsin: COM-Wisconsin Western (MRO)</v>
      </c>
    </row>
    <row r="153" spans="1:6" ht="51.5">
      <c r="A153" s="8" t="s">
        <v>1054</v>
      </c>
      <c r="B153" s="8" t="s">
        <v>1175</v>
      </c>
      <c r="C153" s="8" t="s">
        <v>1207</v>
      </c>
      <c r="D153" s="8" t="s">
        <v>1056</v>
      </c>
      <c r="E153" s="9">
        <v>0.18275844505125599</v>
      </c>
      <c r="F153" s="8" t="str">
        <f t="shared" si="2"/>
        <v>Northern States Power Company: COM-Minnesota</v>
      </c>
    </row>
    <row r="154" spans="1:6" ht="51.5">
      <c r="A154" s="8" t="s">
        <v>1099</v>
      </c>
      <c r="B154" s="8" t="s">
        <v>1175</v>
      </c>
      <c r="C154" s="8" t="s">
        <v>1207</v>
      </c>
      <c r="D154" s="8" t="s">
        <v>1101</v>
      </c>
      <c r="E154" s="9">
        <v>0.34611388950321498</v>
      </c>
      <c r="F154" s="8" t="str">
        <f t="shared" si="2"/>
        <v>Northern States Power Company: COM-North Dakota</v>
      </c>
    </row>
    <row r="155" spans="1:6" ht="31.5">
      <c r="A155" s="8" t="s">
        <v>1076</v>
      </c>
      <c r="B155" s="8" t="s">
        <v>1175</v>
      </c>
      <c r="C155" s="8" t="s">
        <v>1256</v>
      </c>
      <c r="D155" s="8" t="s">
        <v>1078</v>
      </c>
      <c r="E155" s="9">
        <v>0.385771754243244</v>
      </c>
      <c r="F155" s="8" t="str">
        <f t="shared" si="2"/>
        <v>Northern Utilities: COM-New Hampshire</v>
      </c>
    </row>
    <row r="156" spans="1:6" ht="31.5">
      <c r="A156" s="8" t="s">
        <v>1111</v>
      </c>
      <c r="B156" s="8" t="s">
        <v>1175</v>
      </c>
      <c r="C156" s="8" t="s">
        <v>1286</v>
      </c>
      <c r="D156" s="8" t="s">
        <v>1113</v>
      </c>
      <c r="E156" s="9">
        <v>0.779623144524905</v>
      </c>
      <c r="F156" s="8" t="str">
        <f t="shared" si="2"/>
        <v>Northwest Natural Gas Co.: COM-Oregon</v>
      </c>
    </row>
    <row r="157" spans="1:6" ht="31.5">
      <c r="A157" s="8" t="s">
        <v>1158</v>
      </c>
      <c r="B157" s="8" t="s">
        <v>1175</v>
      </c>
      <c r="C157" s="8" t="s">
        <v>1286</v>
      </c>
      <c r="D157" s="8" t="s">
        <v>1162</v>
      </c>
      <c r="E157" s="9">
        <v>3.7496250000000002E-2</v>
      </c>
      <c r="F157" s="8" t="str">
        <f t="shared" si="2"/>
        <v>Northwest Natural Gas Co.: COM-Washington Western</v>
      </c>
    </row>
    <row r="158" spans="1:6" ht="31.5">
      <c r="A158" s="8" t="s">
        <v>1065</v>
      </c>
      <c r="B158" s="8" t="s">
        <v>1175</v>
      </c>
      <c r="C158" s="8" t="s">
        <v>1233</v>
      </c>
      <c r="D158" s="8" t="s">
        <v>1533</v>
      </c>
      <c r="E158" s="9">
        <v>0.62057072000585101</v>
      </c>
      <c r="F158" s="8" t="str">
        <f t="shared" si="2"/>
        <v>NorthWestern Energy, Llc: COM-Montana Western</v>
      </c>
    </row>
    <row r="159" spans="1:6" ht="31.5">
      <c r="A159" s="8" t="s">
        <v>1068</v>
      </c>
      <c r="B159" s="8" t="s">
        <v>1175</v>
      </c>
      <c r="C159" s="8" t="s">
        <v>1233</v>
      </c>
      <c r="D159" s="8" t="s">
        <v>1070</v>
      </c>
      <c r="E159" s="9">
        <v>7.4154341990424297E-2</v>
      </c>
      <c r="F159" s="8" t="str">
        <f t="shared" si="2"/>
        <v>NorthWestern Energy, Llc: COM-Nebraska</v>
      </c>
    </row>
    <row r="160" spans="1:6" ht="41.5">
      <c r="A160" s="8" t="s">
        <v>1127</v>
      </c>
      <c r="B160" s="8" t="s">
        <v>1175</v>
      </c>
      <c r="C160" s="8" t="s">
        <v>1210</v>
      </c>
      <c r="D160" s="8" t="s">
        <v>1129</v>
      </c>
      <c r="E160" s="9">
        <v>0.13426614613927301</v>
      </c>
      <c r="F160" s="8" t="str">
        <f t="shared" si="2"/>
        <v>NorthWestern Public Service: COM-South Dakota</v>
      </c>
    </row>
    <row r="161" spans="1:6" ht="51.5">
      <c r="A161" s="8" t="s">
        <v>1500</v>
      </c>
      <c r="B161" s="8" t="s">
        <v>1175</v>
      </c>
      <c r="C161" s="8" t="s">
        <v>1266</v>
      </c>
      <c r="D161" s="8" t="s">
        <v>1498</v>
      </c>
      <c r="E161" s="9">
        <v>1</v>
      </c>
      <c r="F161" s="8" t="str">
        <f t="shared" si="2"/>
        <v>Nova Scotia: Other LDC Gas Sales: COM-Nova Scotia</v>
      </c>
    </row>
    <row r="162" spans="1:6" ht="21.5">
      <c r="A162" s="8" t="s">
        <v>1038</v>
      </c>
      <c r="B162" s="8" t="s">
        <v>1175</v>
      </c>
      <c r="C162" s="8" t="s">
        <v>1251</v>
      </c>
      <c r="D162" s="8" t="s">
        <v>1040</v>
      </c>
      <c r="E162" s="9">
        <v>0.37119608428865392</v>
      </c>
      <c r="F162" s="8" t="str">
        <f t="shared" si="2"/>
        <v>Nstar Gas Co: COM-Massachusetts Eastern</v>
      </c>
    </row>
    <row r="163" spans="1:6" ht="21.5">
      <c r="A163" s="8" t="s">
        <v>1506</v>
      </c>
      <c r="B163" s="8" t="s">
        <v>1175</v>
      </c>
      <c r="C163" s="8" t="s">
        <v>1273</v>
      </c>
      <c r="D163" s="8" t="s">
        <v>1505</v>
      </c>
      <c r="E163" s="9">
        <v>1</v>
      </c>
      <c r="F163" s="8" t="str">
        <f t="shared" si="2"/>
        <v>NWT: LDC Sales: COM-NorthWest Territories</v>
      </c>
    </row>
    <row r="164" spans="1:6" ht="31.5">
      <c r="A164" s="8" t="s">
        <v>1102</v>
      </c>
      <c r="B164" s="8" t="s">
        <v>1175</v>
      </c>
      <c r="C164" s="8" t="s">
        <v>1321</v>
      </c>
      <c r="D164" s="8" t="s">
        <v>1104</v>
      </c>
      <c r="E164" s="9">
        <v>4.6109883256669301E-2</v>
      </c>
      <c r="F164" s="8" t="str">
        <f t="shared" si="2"/>
        <v>Ohio: Other LDC Gas Sales: COM-Ohio</v>
      </c>
    </row>
    <row r="165" spans="1:6" ht="31.5">
      <c r="A165" s="8" t="s">
        <v>1105</v>
      </c>
      <c r="B165" s="8" t="s">
        <v>1175</v>
      </c>
      <c r="C165" s="8" t="s">
        <v>1344</v>
      </c>
      <c r="D165" s="8" t="s">
        <v>1107</v>
      </c>
      <c r="E165" s="9">
        <v>0.809217065694532</v>
      </c>
      <c r="F165" s="8" t="str">
        <f t="shared" si="2"/>
        <v>Oklahoma Natural Gas Co.: COM-Oklahoma</v>
      </c>
    </row>
    <row r="166" spans="1:6" ht="41.5">
      <c r="A166" s="8" t="s">
        <v>1105</v>
      </c>
      <c r="B166" s="8" t="s">
        <v>1175</v>
      </c>
      <c r="C166" s="8" t="s">
        <v>1345</v>
      </c>
      <c r="D166" s="8" t="s">
        <v>1107</v>
      </c>
      <c r="E166" s="9">
        <v>5.9379191646497798E-2</v>
      </c>
      <c r="F166" s="8" t="str">
        <f t="shared" si="2"/>
        <v>Oklahoma: Other LDC Gas Sales: COM-Oklahoma</v>
      </c>
    </row>
    <row r="167" spans="1:6" ht="51.5">
      <c r="A167" s="8" t="s">
        <v>1068</v>
      </c>
      <c r="B167" s="8" t="s">
        <v>1175</v>
      </c>
      <c r="C167" s="8" t="s">
        <v>1234</v>
      </c>
      <c r="D167" s="8" t="s">
        <v>1070</v>
      </c>
      <c r="E167" s="9">
        <v>0.34842828913643797</v>
      </c>
      <c r="F167" s="8" t="str">
        <f t="shared" si="2"/>
        <v>Omaha Metropolitan Utilities District: COM-Nebraska</v>
      </c>
    </row>
    <row r="168" spans="1:6" ht="51.5">
      <c r="A168" s="8" t="s">
        <v>1108</v>
      </c>
      <c r="B168" s="8" t="s">
        <v>1175</v>
      </c>
      <c r="C168" s="8" t="s">
        <v>1277</v>
      </c>
      <c r="D168" s="8" t="s">
        <v>1110</v>
      </c>
      <c r="E168" s="9">
        <v>0.26529999999999998</v>
      </c>
      <c r="F168" s="8" t="str">
        <f t="shared" si="2"/>
        <v>Ontario (CDA): Other LDC Gas Sales: COM-Ontario (CDA)</v>
      </c>
    </row>
    <row r="169" spans="1:6" ht="51.5">
      <c r="A169" s="8" t="s">
        <v>1108</v>
      </c>
      <c r="B169" s="8" t="s">
        <v>1175</v>
      </c>
      <c r="C169" s="8" t="s">
        <v>1278</v>
      </c>
      <c r="D169" s="8" t="s">
        <v>1509</v>
      </c>
      <c r="E169" s="9">
        <v>0.12280000000000001</v>
      </c>
      <c r="F169" s="8" t="str">
        <f t="shared" si="2"/>
        <v>Ontario (EDA): Other LDC Gas Sales: COM-Ontario (EDA)</v>
      </c>
    </row>
    <row r="170" spans="1:6" ht="51.5">
      <c r="A170" s="8" t="s">
        <v>1108</v>
      </c>
      <c r="B170" s="8" t="s">
        <v>1175</v>
      </c>
      <c r="C170" s="8" t="s">
        <v>1279</v>
      </c>
      <c r="D170" s="8" t="s">
        <v>1510</v>
      </c>
      <c r="E170" s="9">
        <v>7.1000000000000004E-3</v>
      </c>
      <c r="F170" s="8" t="str">
        <f t="shared" si="2"/>
        <v>Ontario (NCDA): Other LDC Gas Sales: COM-Ontario (NCDA)</v>
      </c>
    </row>
    <row r="171" spans="1:6" ht="51.5">
      <c r="A171" s="8" t="s">
        <v>1108</v>
      </c>
      <c r="B171" s="8" t="s">
        <v>1175</v>
      </c>
      <c r="C171" s="8" t="s">
        <v>1280</v>
      </c>
      <c r="D171" s="8" t="s">
        <v>1511</v>
      </c>
      <c r="E171" s="9">
        <v>6.1400000000000003E-2</v>
      </c>
      <c r="F171" s="8" t="str">
        <f t="shared" si="2"/>
        <v>Ontario (NDA): Other LDC Gas Sales: COM-Ontario (NDA)</v>
      </c>
    </row>
    <row r="172" spans="1:6" ht="41.5">
      <c r="A172" s="8" t="s">
        <v>1108</v>
      </c>
      <c r="B172" s="8" t="s">
        <v>1175</v>
      </c>
      <c r="C172" s="8" t="s">
        <v>1281</v>
      </c>
      <c r="D172" s="8" t="s">
        <v>1512</v>
      </c>
      <c r="E172" s="9">
        <v>0.43120000000000003</v>
      </c>
      <c r="F172" s="8" t="str">
        <f t="shared" si="2"/>
        <v>Ontario (non-TC): Other LDC Gas Sales: COM-Ontario (non-TC)</v>
      </c>
    </row>
    <row r="173" spans="1:6" ht="51.5">
      <c r="A173" s="8" t="s">
        <v>1108</v>
      </c>
      <c r="B173" s="8" t="s">
        <v>1175</v>
      </c>
      <c r="C173" s="8" t="s">
        <v>1282</v>
      </c>
      <c r="D173" s="8" t="s">
        <v>1514</v>
      </c>
      <c r="E173" s="9">
        <v>2.63E-2</v>
      </c>
      <c r="F173" s="8" t="str">
        <f t="shared" si="2"/>
        <v>Ontario (SSMDA): Other LDC Gas Sales: COM-Ontario (SSMDA)</v>
      </c>
    </row>
    <row r="174" spans="1:6" ht="51.5">
      <c r="A174" s="8" t="s">
        <v>1108</v>
      </c>
      <c r="B174" s="8" t="s">
        <v>1175</v>
      </c>
      <c r="C174" s="8" t="s">
        <v>1283</v>
      </c>
      <c r="D174" s="8" t="s">
        <v>1515</v>
      </c>
      <c r="E174" s="9">
        <v>5.7200000000000001E-2</v>
      </c>
      <c r="F174" s="8" t="str">
        <f t="shared" si="2"/>
        <v>Ontario (StClair): Other LDC Gas Sales: COM-Ontario (StClair)</v>
      </c>
    </row>
    <row r="175" spans="1:6" ht="51.5">
      <c r="A175" s="8" t="s">
        <v>1108</v>
      </c>
      <c r="B175" s="8" t="s">
        <v>1175</v>
      </c>
      <c r="C175" s="8" t="s">
        <v>1284</v>
      </c>
      <c r="D175" s="8" t="s">
        <v>1516</v>
      </c>
      <c r="E175" s="9">
        <v>2.87E-2</v>
      </c>
      <c r="F175" s="8" t="str">
        <f t="shared" si="2"/>
        <v>Ontario (WDA): Other LDC Gas Sales: COM-Ontario (WDA)</v>
      </c>
    </row>
    <row r="176" spans="1:6" ht="41.5">
      <c r="A176" s="8" t="s">
        <v>974</v>
      </c>
      <c r="B176" s="8" t="s">
        <v>1175</v>
      </c>
      <c r="C176" s="8" t="s">
        <v>1381</v>
      </c>
      <c r="D176" s="8" t="s">
        <v>976</v>
      </c>
      <c r="E176" s="9">
        <v>0.49320000000000003</v>
      </c>
      <c r="F176" s="8" t="str">
        <f t="shared" si="2"/>
        <v>Pacific Gas and Electric Company: COM-California Northern</v>
      </c>
    </row>
    <row r="177" spans="1:6" ht="41.5">
      <c r="A177" s="8" t="s">
        <v>1114</v>
      </c>
      <c r="B177" s="8" t="s">
        <v>1175</v>
      </c>
      <c r="C177" s="8" t="s">
        <v>1296</v>
      </c>
      <c r="D177" s="8" t="s">
        <v>1116</v>
      </c>
      <c r="E177" s="9">
        <v>0.263150411178949</v>
      </c>
      <c r="F177" s="8" t="str">
        <f t="shared" si="2"/>
        <v>PECO Energy Company: COM-Pennsylvania Eastern</v>
      </c>
    </row>
    <row r="178" spans="1:6" ht="51.5">
      <c r="A178" s="8" t="s">
        <v>1114</v>
      </c>
      <c r="B178" s="8" t="s">
        <v>1175</v>
      </c>
      <c r="C178" s="8" t="s">
        <v>1298</v>
      </c>
      <c r="D178" s="8" t="s">
        <v>1116</v>
      </c>
      <c r="E178" s="9">
        <v>9.0225600747411275E-2</v>
      </c>
      <c r="F178" s="8" t="str">
        <f t="shared" si="2"/>
        <v>Pennsylvania, East: Other LDC Gas Sales: COM-Pennsylvania Eastern</v>
      </c>
    </row>
    <row r="179" spans="1:6" ht="61.5">
      <c r="A179" s="8" t="s">
        <v>1114</v>
      </c>
      <c r="B179" s="8" t="s">
        <v>1175</v>
      </c>
      <c r="C179" s="8" t="s">
        <v>1272</v>
      </c>
      <c r="D179" s="8" t="s">
        <v>1118</v>
      </c>
      <c r="E179" s="9">
        <v>6.1869354567955358E-2</v>
      </c>
      <c r="F179" s="8" t="str">
        <f t="shared" si="2"/>
        <v>Pennsylvania, Southwest: Other LDC Gas Sales: COM-Pennsylvania Southwest</v>
      </c>
    </row>
    <row r="180" spans="1:6" ht="51.5">
      <c r="A180" s="8" t="s">
        <v>1114</v>
      </c>
      <c r="B180" s="8" t="s">
        <v>1175</v>
      </c>
      <c r="C180" s="8" t="s">
        <v>1306</v>
      </c>
      <c r="D180" s="8" t="s">
        <v>1120</v>
      </c>
      <c r="E180" s="9">
        <v>2.1942157415860499E-2</v>
      </c>
      <c r="F180" s="8" t="str">
        <f t="shared" si="2"/>
        <v>Pennsylvania, West: Other LDC Gas Sales: COM-Pennsylvania Western</v>
      </c>
    </row>
    <row r="181" spans="1:6" ht="31.5">
      <c r="A181" s="8" t="s">
        <v>1006</v>
      </c>
      <c r="B181" s="8" t="s">
        <v>1175</v>
      </c>
      <c r="C181" s="8" t="s">
        <v>1238</v>
      </c>
      <c r="D181" s="8" t="s">
        <v>1008</v>
      </c>
      <c r="E181" s="9">
        <v>0.23530479347710803</v>
      </c>
      <c r="F181" s="8" t="str">
        <f t="shared" si="2"/>
        <v>Peoples Energy Co.: COM-Illinois Northern</v>
      </c>
    </row>
    <row r="182" spans="1:6" ht="41.5">
      <c r="A182" s="8" t="s">
        <v>979</v>
      </c>
      <c r="B182" s="8" t="s">
        <v>1175</v>
      </c>
      <c r="C182" s="8" t="s">
        <v>1230</v>
      </c>
      <c r="D182" s="8" t="s">
        <v>981</v>
      </c>
      <c r="E182" s="9">
        <v>2.5499316630849998E-2</v>
      </c>
      <c r="F182" s="8" t="str">
        <f t="shared" si="2"/>
        <v>Peoples Natural Gas Aquila Inc: COM-Colorado Eastern</v>
      </c>
    </row>
    <row r="183" spans="1:6" ht="41.5">
      <c r="A183" s="8" t="s">
        <v>1014</v>
      </c>
      <c r="B183" s="8" t="s">
        <v>1175</v>
      </c>
      <c r="C183" s="8" t="s">
        <v>1230</v>
      </c>
      <c r="D183" s="8" t="s">
        <v>1016</v>
      </c>
      <c r="E183" s="9">
        <v>0.18793692413926699</v>
      </c>
      <c r="F183" s="8" t="str">
        <f t="shared" si="2"/>
        <v>Peoples Natural Gas Aquila Inc: COM-Iowa</v>
      </c>
    </row>
    <row r="184" spans="1:6" ht="41.5">
      <c r="A184" s="8" t="s">
        <v>1017</v>
      </c>
      <c r="B184" s="8" t="s">
        <v>1175</v>
      </c>
      <c r="C184" s="8" t="s">
        <v>1230</v>
      </c>
      <c r="D184" s="8" t="s">
        <v>1019</v>
      </c>
      <c r="E184" s="9">
        <v>0.13166844418402801</v>
      </c>
      <c r="F184" s="8" t="str">
        <f t="shared" si="2"/>
        <v>Peoples Natural Gas Aquila Inc: COM-Kansas</v>
      </c>
    </row>
    <row r="185" spans="1:6" ht="41.5">
      <c r="A185" s="8" t="s">
        <v>1068</v>
      </c>
      <c r="B185" s="8" t="s">
        <v>1175</v>
      </c>
      <c r="C185" s="8" t="s">
        <v>1230</v>
      </c>
      <c r="D185" s="8" t="s">
        <v>1070</v>
      </c>
      <c r="E185" s="9">
        <v>0.28908591740258899</v>
      </c>
      <c r="F185" s="8" t="str">
        <f t="shared" si="2"/>
        <v>Peoples Natural Gas Aquila Inc: COM-Nebraska</v>
      </c>
    </row>
    <row r="186" spans="1:6" ht="31.5">
      <c r="A186" s="8" t="s">
        <v>1114</v>
      </c>
      <c r="B186" s="8" t="s">
        <v>1175</v>
      </c>
      <c r="C186" s="8" t="s">
        <v>1271</v>
      </c>
      <c r="D186" s="8" t="s">
        <v>1118</v>
      </c>
      <c r="E186" s="9">
        <v>8.4936685216796384E-2</v>
      </c>
      <c r="F186" s="8" t="str">
        <f t="shared" si="2"/>
        <v>Peoples Natural Gas Co.: COM-Pennsylvania Southwest</v>
      </c>
    </row>
    <row r="187" spans="1:6" ht="31.5">
      <c r="A187" s="8" t="s">
        <v>1114</v>
      </c>
      <c r="B187" s="8" t="s">
        <v>1175</v>
      </c>
      <c r="C187" s="8" t="s">
        <v>1297</v>
      </c>
      <c r="D187" s="8" t="s">
        <v>1116</v>
      </c>
      <c r="E187" s="9">
        <v>0.19802398807363975</v>
      </c>
      <c r="F187" s="8" t="str">
        <f t="shared" si="2"/>
        <v>Philadelphia Gas Works: COM-Pennsylvania Eastern</v>
      </c>
    </row>
    <row r="188" spans="1:6" ht="41.5">
      <c r="A188" s="8" t="s">
        <v>1096</v>
      </c>
      <c r="B188" s="8" t="s">
        <v>1175</v>
      </c>
      <c r="C188" s="8" t="s">
        <v>1364</v>
      </c>
      <c r="D188" s="8" t="s">
        <v>1098</v>
      </c>
      <c r="E188" s="9">
        <v>0.61993156775454406</v>
      </c>
      <c r="F188" s="8" t="str">
        <f t="shared" si="2"/>
        <v>Piedmont Natural Gas Co., Inc.: COM-North Carolina</v>
      </c>
    </row>
    <row r="189" spans="1:6" ht="41.5">
      <c r="A189" s="8" t="s">
        <v>1124</v>
      </c>
      <c r="B189" s="8" t="s">
        <v>1175</v>
      </c>
      <c r="C189" s="8" t="s">
        <v>1364</v>
      </c>
      <c r="D189" s="8" t="s">
        <v>1126</v>
      </c>
      <c r="E189" s="9">
        <v>0.216983594587569</v>
      </c>
      <c r="F189" s="8" t="str">
        <f t="shared" si="2"/>
        <v>Piedmont Natural Gas Co., Inc.: COM-South Carolina</v>
      </c>
    </row>
    <row r="190" spans="1:6" ht="51.5">
      <c r="A190" s="8" t="s">
        <v>1503</v>
      </c>
      <c r="B190" s="8" t="s">
        <v>1175</v>
      </c>
      <c r="C190" s="8" t="s">
        <v>1267</v>
      </c>
      <c r="D190" s="8" t="s">
        <v>1501</v>
      </c>
      <c r="E190" s="9">
        <v>1</v>
      </c>
      <c r="F190" s="8" t="str">
        <f t="shared" si="2"/>
        <v>Prince Edward Island: Other LDC Gas Sales: COM-Prince Edward Island</v>
      </c>
    </row>
    <row r="191" spans="1:6" ht="31.5">
      <c r="A191" s="8" t="s">
        <v>979</v>
      </c>
      <c r="B191" s="8" t="s">
        <v>1175</v>
      </c>
      <c r="C191" s="8" t="s">
        <v>1379</v>
      </c>
      <c r="D191" s="8" t="s">
        <v>981</v>
      </c>
      <c r="E191" s="9">
        <v>0.53281083297708898</v>
      </c>
      <c r="F191" s="8" t="str">
        <f t="shared" si="2"/>
        <v>PSC of Colorado: COM-Colorado Eastern</v>
      </c>
    </row>
    <row r="192" spans="1:6" ht="31.5">
      <c r="A192" s="8" t="s">
        <v>979</v>
      </c>
      <c r="B192" s="8" t="s">
        <v>1175</v>
      </c>
      <c r="C192" s="8" t="s">
        <v>1379</v>
      </c>
      <c r="D192" s="8" t="s">
        <v>983</v>
      </c>
      <c r="E192" s="9">
        <v>0.100000000000097</v>
      </c>
      <c r="F192" s="8" t="str">
        <f t="shared" si="2"/>
        <v>PSC of Colorado: COM-Colorado Western</v>
      </c>
    </row>
    <row r="193" spans="1:6" ht="41.5">
      <c r="A193" s="8" t="s">
        <v>1096</v>
      </c>
      <c r="B193" s="8" t="s">
        <v>1175</v>
      </c>
      <c r="C193" s="8" t="s">
        <v>1365</v>
      </c>
      <c r="D193" s="8" t="s">
        <v>1098</v>
      </c>
      <c r="E193" s="9">
        <v>0.27479669341655899</v>
      </c>
      <c r="F193" s="8" t="str">
        <f t="shared" si="2"/>
        <v>PSC of North Carolina, Inc.: COM-North Carolina</v>
      </c>
    </row>
    <row r="194" spans="1:6" ht="61.5">
      <c r="A194" s="8" t="s">
        <v>1079</v>
      </c>
      <c r="B194" s="8" t="s">
        <v>1175</v>
      </c>
      <c r="C194" s="8" t="s">
        <v>1294</v>
      </c>
      <c r="D194" s="8" t="s">
        <v>1081</v>
      </c>
      <c r="E194" s="9">
        <v>0.74973258892283101</v>
      </c>
      <c r="F194" s="8" t="str">
        <f t="shared" si="2"/>
        <v>Public Service Electric and Gas Company: COM-New Jersey</v>
      </c>
    </row>
    <row r="195" spans="1:6" ht="41.5">
      <c r="A195" s="8" t="s">
        <v>1158</v>
      </c>
      <c r="B195" s="8" t="s">
        <v>1175</v>
      </c>
      <c r="C195" s="8" t="s">
        <v>1287</v>
      </c>
      <c r="D195" s="8" t="s">
        <v>1162</v>
      </c>
      <c r="E195" s="9">
        <v>0.62163780000000002</v>
      </c>
      <c r="F195" s="8" t="str">
        <f t="shared" ref="F195:F256" si="3">CONCATENATE(C195,"-",D195)</f>
        <v>Puget Sound Energy, Inc.: COM-Washington Western</v>
      </c>
    </row>
    <row r="196" spans="1:6" ht="41.5">
      <c r="A196" s="8" t="s">
        <v>1447</v>
      </c>
      <c r="B196" s="8" t="s">
        <v>1175</v>
      </c>
      <c r="C196" s="8" t="s">
        <v>1200</v>
      </c>
      <c r="D196" s="8" t="s">
        <v>1444</v>
      </c>
      <c r="E196" s="9">
        <v>1</v>
      </c>
      <c r="F196" s="8" t="str">
        <f t="shared" si="3"/>
        <v>Quebec: Other LDC Gas Sales: COM-Quebec</v>
      </c>
    </row>
    <row r="197" spans="1:6" ht="31.5">
      <c r="A197" s="8" t="s">
        <v>1001</v>
      </c>
      <c r="B197" s="8" t="s">
        <v>1175</v>
      </c>
      <c r="C197" s="8" t="s">
        <v>1326</v>
      </c>
      <c r="D197" s="8" t="s">
        <v>1005</v>
      </c>
      <c r="E197" s="9">
        <v>5.3263135094036001E-3</v>
      </c>
      <c r="F197" s="8" t="str">
        <f t="shared" si="3"/>
        <v>Questar Gas Co.: COM-Idaho Southern</v>
      </c>
    </row>
    <row r="198" spans="1:6" ht="31.5">
      <c r="A198" s="8" t="s">
        <v>1149</v>
      </c>
      <c r="B198" s="8" t="s">
        <v>1175</v>
      </c>
      <c r="C198" s="8" t="s">
        <v>1326</v>
      </c>
      <c r="D198" s="8" t="s">
        <v>1151</v>
      </c>
      <c r="E198" s="9">
        <v>1</v>
      </c>
      <c r="F198" s="8" t="str">
        <f t="shared" si="3"/>
        <v>Questar Gas Co.: COM-Utah</v>
      </c>
    </row>
    <row r="199" spans="1:6" ht="31.5">
      <c r="A199" s="8" t="s">
        <v>1171</v>
      </c>
      <c r="B199" s="8" t="s">
        <v>1175</v>
      </c>
      <c r="C199" s="8" t="s">
        <v>1326</v>
      </c>
      <c r="D199" s="8" t="s">
        <v>1173</v>
      </c>
      <c r="E199" s="9">
        <v>0.166923375784158</v>
      </c>
      <c r="F199" s="8" t="str">
        <f t="shared" si="3"/>
        <v>Questar Gas Co.: COM-Wyoming</v>
      </c>
    </row>
    <row r="200" spans="1:6" ht="51.5">
      <c r="A200" s="8" t="s">
        <v>1155</v>
      </c>
      <c r="B200" s="8" t="s">
        <v>1175</v>
      </c>
      <c r="C200" s="8" t="s">
        <v>1372</v>
      </c>
      <c r="D200" s="8" t="s">
        <v>1157</v>
      </c>
      <c r="E200" s="9">
        <v>8.8200110687332106E-2</v>
      </c>
      <c r="F200" s="8" t="str">
        <f t="shared" si="3"/>
        <v>Richmond Dept. of Public Utilities: COM-Virginia</v>
      </c>
    </row>
    <row r="201" spans="1:6" ht="31.5">
      <c r="A201" s="8" t="s">
        <v>1155</v>
      </c>
      <c r="B201" s="8" t="s">
        <v>1175</v>
      </c>
      <c r="C201" s="8" t="s">
        <v>1373</v>
      </c>
      <c r="D201" s="8" t="s">
        <v>1157</v>
      </c>
      <c r="E201" s="9">
        <v>4.3460895982326997E-2</v>
      </c>
      <c r="F201" s="8" t="str">
        <f t="shared" si="3"/>
        <v>Roanoke Gas Co.: COM-Virginia</v>
      </c>
    </row>
    <row r="202" spans="1:6" ht="41.5">
      <c r="A202" s="8" t="s">
        <v>974</v>
      </c>
      <c r="B202" s="8" t="s">
        <v>1175</v>
      </c>
      <c r="C202" s="8" t="s">
        <v>1312</v>
      </c>
      <c r="D202" s="8" t="s">
        <v>978</v>
      </c>
      <c r="E202" s="9">
        <v>6.4746568062171606E-2</v>
      </c>
      <c r="F202" s="8" t="str">
        <f t="shared" si="3"/>
        <v>San Diego Gas &amp; Electric Co.: COM-California Southern</v>
      </c>
    </row>
    <row r="203" spans="1:6" ht="41.5">
      <c r="A203" s="8" t="s">
        <v>1468</v>
      </c>
      <c r="B203" s="8" t="s">
        <v>1175</v>
      </c>
      <c r="C203" s="8" t="s">
        <v>1240</v>
      </c>
      <c r="D203" s="8" t="s">
        <v>1466</v>
      </c>
      <c r="E203" s="9">
        <v>1</v>
      </c>
      <c r="F203" s="8" t="str">
        <f t="shared" si="3"/>
        <v>Saskatchewan: Other LDC Gas Sales: COM-Saskatchewan (A)</v>
      </c>
    </row>
    <row r="204" spans="1:6" ht="31.5">
      <c r="A204" s="8" t="s">
        <v>1049</v>
      </c>
      <c r="B204" s="8" t="s">
        <v>1175</v>
      </c>
      <c r="C204" s="8" t="s">
        <v>1215</v>
      </c>
      <c r="D204" s="8" t="s">
        <v>1053</v>
      </c>
      <c r="E204" s="9">
        <v>7.4022907065564997E-2</v>
      </c>
      <c r="F204" s="8" t="str">
        <f t="shared" si="3"/>
        <v>SEMCO Energy Gas Co.: COM-Michigan Lower Peninsula</v>
      </c>
    </row>
    <row r="205" spans="1:6" ht="41.5">
      <c r="A205" s="8" t="s">
        <v>1071</v>
      </c>
      <c r="B205" s="8" t="s">
        <v>1175</v>
      </c>
      <c r="C205" s="8" t="s">
        <v>1269</v>
      </c>
      <c r="D205" s="8" t="s">
        <v>1073</v>
      </c>
      <c r="E205" s="9">
        <v>0.22472989055082601</v>
      </c>
      <c r="F205" s="8" t="str">
        <f t="shared" si="3"/>
        <v>Sierra Pacific Power Co.: COM-Nevada North</v>
      </c>
    </row>
    <row r="206" spans="1:6" ht="31.5">
      <c r="A206" s="8" t="s">
        <v>979</v>
      </c>
      <c r="B206" s="8" t="s">
        <v>1175</v>
      </c>
      <c r="C206" s="8" t="s">
        <v>1232</v>
      </c>
      <c r="D206" s="8" t="s">
        <v>981</v>
      </c>
      <c r="E206" s="9">
        <v>8.1042783884411898E-2</v>
      </c>
      <c r="F206" s="8" t="str">
        <f t="shared" si="3"/>
        <v>SourceGas Distribution LLC: COM-Colorado Eastern</v>
      </c>
    </row>
    <row r="207" spans="1:6" ht="31.5">
      <c r="A207" s="8" t="s">
        <v>1068</v>
      </c>
      <c r="B207" s="8" t="s">
        <v>1175</v>
      </c>
      <c r="C207" s="8" t="s">
        <v>1232</v>
      </c>
      <c r="D207" s="8" t="s">
        <v>1070</v>
      </c>
      <c r="E207" s="9">
        <v>0.22674686580304401</v>
      </c>
      <c r="F207" s="8" t="str">
        <f t="shared" si="3"/>
        <v>SourceGas Distribution LLC: COM-Nebraska</v>
      </c>
    </row>
    <row r="208" spans="1:6" ht="31.5">
      <c r="A208" s="8" t="s">
        <v>1171</v>
      </c>
      <c r="B208" s="8" t="s">
        <v>1175</v>
      </c>
      <c r="C208" s="8" t="s">
        <v>1232</v>
      </c>
      <c r="D208" s="8" t="s">
        <v>1173</v>
      </c>
      <c r="E208" s="9">
        <v>0.51121968852218203</v>
      </c>
      <c r="F208" s="8" t="str">
        <f t="shared" si="3"/>
        <v>SourceGas Distribution LLC: COM-Wyoming</v>
      </c>
    </row>
    <row r="209" spans="1:6" ht="51.5">
      <c r="A209" s="8" t="s">
        <v>1124</v>
      </c>
      <c r="B209" s="8" t="s">
        <v>1175</v>
      </c>
      <c r="C209" s="8" t="s">
        <v>1368</v>
      </c>
      <c r="D209" s="8" t="s">
        <v>1126</v>
      </c>
      <c r="E209" s="9">
        <v>0.58796385146043495</v>
      </c>
      <c r="F209" s="8" t="str">
        <f t="shared" si="3"/>
        <v>South Carolina Electric &amp; Gas Co.: COM-South Carolina</v>
      </c>
    </row>
    <row r="210" spans="1:6" ht="51.5">
      <c r="A210" s="8" t="s">
        <v>1124</v>
      </c>
      <c r="B210" s="8" t="s">
        <v>1175</v>
      </c>
      <c r="C210" s="8" t="s">
        <v>1369</v>
      </c>
      <c r="D210" s="8" t="s">
        <v>1126</v>
      </c>
      <c r="E210" s="9">
        <v>0.14886883214250901</v>
      </c>
      <c r="F210" s="8" t="str">
        <f t="shared" si="3"/>
        <v>South Carolina: Other LDC Gas Sales: COM-South Carolina</v>
      </c>
    </row>
    <row r="211" spans="1:6" ht="51.5">
      <c r="A211" s="8" t="s">
        <v>1127</v>
      </c>
      <c r="B211" s="8" t="s">
        <v>1175</v>
      </c>
      <c r="C211" s="8" t="s">
        <v>1211</v>
      </c>
      <c r="D211" s="8" t="s">
        <v>1129</v>
      </c>
      <c r="E211" s="9">
        <v>5.1172315249783301E-2</v>
      </c>
      <c r="F211" s="8" t="str">
        <f t="shared" si="3"/>
        <v>South Dakota: Other LDC Gas Sales: COM-South Dakota</v>
      </c>
    </row>
    <row r="212" spans="1:6" ht="31.5">
      <c r="A212" s="8" t="s">
        <v>1079</v>
      </c>
      <c r="B212" s="8" t="s">
        <v>1175</v>
      </c>
      <c r="C212" s="8" t="s">
        <v>1295</v>
      </c>
      <c r="D212" s="8" t="s">
        <v>1081</v>
      </c>
      <c r="E212" s="9">
        <v>8.3487278608408294E-2</v>
      </c>
      <c r="F212" s="8" t="str">
        <f t="shared" si="3"/>
        <v>South Jersey Gas Co.: COM-New Jersey</v>
      </c>
    </row>
    <row r="213" spans="1:6" ht="41.5">
      <c r="A213" s="8" t="s">
        <v>962</v>
      </c>
      <c r="B213" s="8" t="s">
        <v>1175</v>
      </c>
      <c r="C213" s="8" t="s">
        <v>1350</v>
      </c>
      <c r="D213" s="8" t="s">
        <v>964</v>
      </c>
      <c r="E213" s="9">
        <v>1.29951992343762E-2</v>
      </c>
      <c r="F213" s="8" t="str">
        <f t="shared" si="3"/>
        <v>Southeast Alabama Gas District: COM-Alabama</v>
      </c>
    </row>
    <row r="214" spans="1:6" ht="51.5">
      <c r="A214" s="8" t="s">
        <v>974</v>
      </c>
      <c r="B214" s="8" t="s">
        <v>1175</v>
      </c>
      <c r="C214" s="8" t="s">
        <v>1313</v>
      </c>
      <c r="D214" s="8" t="s">
        <v>978</v>
      </c>
      <c r="E214" s="9">
        <v>0.41644374034310039</v>
      </c>
      <c r="F214" s="8" t="str">
        <f t="shared" si="3"/>
        <v>Southern California Gas Company: COM-California Southern</v>
      </c>
    </row>
    <row r="215" spans="1:6" ht="41.5">
      <c r="A215" s="8" t="s">
        <v>984</v>
      </c>
      <c r="B215" s="8" t="s">
        <v>1175</v>
      </c>
      <c r="C215" s="8" t="s">
        <v>1260</v>
      </c>
      <c r="D215" s="8" t="s">
        <v>986</v>
      </c>
      <c r="E215" s="9">
        <v>0.30706240133623303</v>
      </c>
      <c r="F215" s="8" t="str">
        <f t="shared" si="3"/>
        <v>Southern Connecticut Gas Co.: COM-Connecticut</v>
      </c>
    </row>
    <row r="216" spans="1:6" ht="41.5">
      <c r="A216" s="8" t="s">
        <v>965</v>
      </c>
      <c r="B216" s="8" t="s">
        <v>1175</v>
      </c>
      <c r="C216" s="8" t="s">
        <v>1184</v>
      </c>
      <c r="D216" s="8" t="s">
        <v>967</v>
      </c>
      <c r="E216" s="9">
        <v>0.78520000000000001</v>
      </c>
      <c r="F216" s="8" t="str">
        <f t="shared" si="3"/>
        <v>Southwest Gas Corp., Arizona Div.: COM-Arizona</v>
      </c>
    </row>
    <row r="217" spans="1:6" ht="41.5">
      <c r="A217" s="8" t="s">
        <v>974</v>
      </c>
      <c r="B217" s="8" t="s">
        <v>1175</v>
      </c>
      <c r="C217" s="8" t="s">
        <v>1314</v>
      </c>
      <c r="D217" s="8" t="s">
        <v>978</v>
      </c>
      <c r="E217" s="9">
        <v>1.4127511027063784E-2</v>
      </c>
      <c r="F217" s="8" t="str">
        <f t="shared" si="3"/>
        <v>Southwest Gas Corp., California Div.: COM-California Southern</v>
      </c>
    </row>
    <row r="218" spans="1:6" ht="41.5">
      <c r="A218" s="8" t="s">
        <v>1071</v>
      </c>
      <c r="B218" s="8" t="s">
        <v>1175</v>
      </c>
      <c r="C218" s="8" t="s">
        <v>1270</v>
      </c>
      <c r="D218" s="8" t="s">
        <v>1073</v>
      </c>
      <c r="E218" s="9">
        <v>5.9997686788276001E-2</v>
      </c>
      <c r="F218" s="8" t="str">
        <f t="shared" si="3"/>
        <v>Southwest Gas Corp., Nevada Div.: COM-Nevada North</v>
      </c>
    </row>
    <row r="219" spans="1:6" ht="41.5">
      <c r="A219" s="8" t="s">
        <v>1071</v>
      </c>
      <c r="B219" s="8" t="s">
        <v>1175</v>
      </c>
      <c r="C219" s="8" t="s">
        <v>1270</v>
      </c>
      <c r="D219" s="8" t="s">
        <v>1075</v>
      </c>
      <c r="E219" s="9">
        <v>0.71527242266089797</v>
      </c>
      <c r="F219" s="8" t="str">
        <f t="shared" si="3"/>
        <v>Southwest Gas Corp., Nevada Div.: COM-Nevada South</v>
      </c>
    </row>
    <row r="220" spans="1:6" ht="31.5">
      <c r="A220" s="8" t="s">
        <v>1060</v>
      </c>
      <c r="B220" s="8" t="s">
        <v>1175</v>
      </c>
      <c r="C220" s="8" t="s">
        <v>1339</v>
      </c>
      <c r="D220" s="8" t="s">
        <v>1062</v>
      </c>
      <c r="E220" s="9">
        <v>6.2522180662084703E-2</v>
      </c>
      <c r="F220" s="8" t="str">
        <f t="shared" si="3"/>
        <v>Springfield City Utilities: COM-Missouri Western</v>
      </c>
    </row>
    <row r="221" spans="1:6" ht="41.5">
      <c r="A221" s="8" t="s">
        <v>1130</v>
      </c>
      <c r="B221" s="8" t="s">
        <v>1175</v>
      </c>
      <c r="C221" s="8" t="s">
        <v>1363</v>
      </c>
      <c r="D221" s="8" t="s">
        <v>1132</v>
      </c>
      <c r="E221" s="9">
        <v>0.21299004792790499</v>
      </c>
      <c r="F221" s="8" t="str">
        <f t="shared" si="3"/>
        <v>Tennessee: Other LDC Gas Sales: COM-Tennessee</v>
      </c>
    </row>
    <row r="222" spans="1:6" ht="41.5">
      <c r="A222" s="8" t="s">
        <v>1133</v>
      </c>
      <c r="B222" s="8" t="s">
        <v>1175</v>
      </c>
      <c r="C222" s="8" t="s">
        <v>1392</v>
      </c>
      <c r="D222" s="8" t="s">
        <v>1135</v>
      </c>
      <c r="E222" s="9">
        <v>3.2300000000000002E-2</v>
      </c>
      <c r="F222" s="8" t="str">
        <f t="shared" si="3"/>
        <v>Texas East (SERC): COM Gas Mkt-Texas East (SERC)</v>
      </c>
    </row>
    <row r="223" spans="1:6" ht="41.5">
      <c r="A223" s="8" t="s">
        <v>1133</v>
      </c>
      <c r="B223" s="8" t="s">
        <v>1175</v>
      </c>
      <c r="C223" s="8" t="s">
        <v>1196</v>
      </c>
      <c r="D223" s="8" t="s">
        <v>1141</v>
      </c>
      <c r="E223" s="9">
        <v>0.2321</v>
      </c>
      <c r="F223" s="8" t="str">
        <f t="shared" si="3"/>
        <v>Texas North (ERCOT): COM Gas Mkt-Texas North (ERCOT)</v>
      </c>
    </row>
    <row r="224" spans="1:6" ht="51.5">
      <c r="A224" s="8" t="s">
        <v>1133</v>
      </c>
      <c r="B224" s="8" t="s">
        <v>1175</v>
      </c>
      <c r="C224" s="8" t="s">
        <v>1342</v>
      </c>
      <c r="D224" s="8" t="s">
        <v>1143</v>
      </c>
      <c r="E224" s="9">
        <v>6.6000000000000003E-2</v>
      </c>
      <c r="F224" s="8" t="str">
        <f t="shared" si="3"/>
        <v>Texas Panhandle (SPP): COM Gas Mkt-Texas Panhandle (SPP)</v>
      </c>
    </row>
    <row r="225" spans="1:6" ht="41.5">
      <c r="A225" s="8" t="s">
        <v>1133</v>
      </c>
      <c r="B225" s="8" t="s">
        <v>1175</v>
      </c>
      <c r="C225" s="8" t="s">
        <v>1197</v>
      </c>
      <c r="D225" s="8" t="s">
        <v>1145</v>
      </c>
      <c r="E225" s="9">
        <v>0.33260000000000001</v>
      </c>
      <c r="F225" s="8" t="str">
        <f t="shared" si="3"/>
        <v>Texas South (ERCOT): COM Gas Mkt-Texas South (ERCOT)</v>
      </c>
    </row>
    <row r="226" spans="1:6" ht="41.5">
      <c r="A226" s="8" t="s">
        <v>1133</v>
      </c>
      <c r="B226" s="8" t="s">
        <v>1175</v>
      </c>
      <c r="C226" s="8" t="s">
        <v>1198</v>
      </c>
      <c r="D226" s="8" t="s">
        <v>1147</v>
      </c>
      <c r="E226" s="9">
        <v>4.2000000000000003E-2</v>
      </c>
      <c r="F226" s="8" t="str">
        <f t="shared" si="3"/>
        <v>Texas West (ERCOT): COM Gas Mkt-Texas West (ERCOT)</v>
      </c>
    </row>
    <row r="227" spans="1:6" ht="41.5">
      <c r="A227" s="8" t="s">
        <v>1133</v>
      </c>
      <c r="B227" s="8" t="s">
        <v>1175</v>
      </c>
      <c r="C227" s="8" t="s">
        <v>1377</v>
      </c>
      <c r="D227" s="8" t="s">
        <v>1148</v>
      </c>
      <c r="E227" s="9">
        <v>1.6199999999999999E-2</v>
      </c>
      <c r="F227" s="8" t="str">
        <f t="shared" si="3"/>
        <v>Texas West (WECC): COM Gas Mkt-Texas West (WECC)</v>
      </c>
    </row>
    <row r="228" spans="1:6" ht="41.5">
      <c r="A228" s="8" t="s">
        <v>1133</v>
      </c>
      <c r="B228" s="8" t="s">
        <v>1175</v>
      </c>
      <c r="C228" s="8" t="s">
        <v>1346</v>
      </c>
      <c r="D228" s="8" t="s">
        <v>1137</v>
      </c>
      <c r="E228" s="9">
        <v>2.2700000000000005E-2</v>
      </c>
      <c r="F228" s="8" t="str">
        <f t="shared" si="3"/>
        <v>Texas, East (SPP), Other LDCs: COM-Texas East (SPP)</v>
      </c>
    </row>
    <row r="229" spans="1:6" ht="31.5">
      <c r="A229" s="8" t="s">
        <v>1114</v>
      </c>
      <c r="B229" s="8" t="s">
        <v>1175</v>
      </c>
      <c r="C229" s="8" t="s">
        <v>1304</v>
      </c>
      <c r="D229" s="8" t="s">
        <v>1120</v>
      </c>
      <c r="E229" s="9">
        <v>4.7737159794486506E-2</v>
      </c>
      <c r="F229" s="8" t="str">
        <f t="shared" si="3"/>
        <v>UGI Penn Natural Gas: COM-Pennsylvania Western</v>
      </c>
    </row>
    <row r="230" spans="1:6" ht="21.5">
      <c r="A230" s="8" t="s">
        <v>1114</v>
      </c>
      <c r="B230" s="8" t="s">
        <v>1175</v>
      </c>
      <c r="C230" s="8" t="s">
        <v>1305</v>
      </c>
      <c r="D230" s="8" t="s">
        <v>1120</v>
      </c>
      <c r="E230" s="9">
        <v>9.6150775946723985E-2</v>
      </c>
      <c r="F230" s="8" t="str">
        <f t="shared" si="3"/>
        <v>UGI Utilities, Inc.: COM-Pennsylvania Western</v>
      </c>
    </row>
    <row r="231" spans="1:6" ht="61.5">
      <c r="A231" s="8" t="s">
        <v>998</v>
      </c>
      <c r="B231" s="8" t="s">
        <v>1175</v>
      </c>
      <c r="C231" s="8" t="s">
        <v>1340</v>
      </c>
      <c r="D231" s="8" t="s">
        <v>1000</v>
      </c>
      <c r="E231" s="9">
        <v>3.3055472695918603E-2</v>
      </c>
      <c r="F231" s="8" t="str">
        <f t="shared" si="3"/>
        <v>United Cities Gas Co. Div Atmos Energy: COM-Georgia</v>
      </c>
    </row>
    <row r="232" spans="1:6" ht="61.5">
      <c r="A232" s="8" t="s">
        <v>1060</v>
      </c>
      <c r="B232" s="8" t="s">
        <v>1175</v>
      </c>
      <c r="C232" s="8" t="s">
        <v>1340</v>
      </c>
      <c r="D232" s="8" t="s">
        <v>1062</v>
      </c>
      <c r="E232" s="9">
        <v>3.27992767060434E-2</v>
      </c>
      <c r="F232" s="8" t="str">
        <f t="shared" si="3"/>
        <v>United Cities Gas Co. Div Atmos Energy: COM-Missouri Western</v>
      </c>
    </row>
    <row r="233" spans="1:6" ht="61.5">
      <c r="A233" s="8" t="s">
        <v>1130</v>
      </c>
      <c r="B233" s="8" t="s">
        <v>1175</v>
      </c>
      <c r="C233" s="8" t="s">
        <v>1340</v>
      </c>
      <c r="D233" s="8" t="s">
        <v>1132</v>
      </c>
      <c r="E233" s="9">
        <v>9.2424341557883594E-2</v>
      </c>
      <c r="F233" s="8" t="str">
        <f t="shared" si="3"/>
        <v>United Cities Gas Co. Div Atmos Energy: COM-Tennessee</v>
      </c>
    </row>
    <row r="234" spans="1:6" ht="61.5">
      <c r="A234" s="8" t="s">
        <v>1155</v>
      </c>
      <c r="B234" s="8" t="s">
        <v>1175</v>
      </c>
      <c r="C234" s="8" t="s">
        <v>1340</v>
      </c>
      <c r="D234" s="8" t="s">
        <v>1157</v>
      </c>
      <c r="E234" s="9">
        <v>3.2919184968129102E-2</v>
      </c>
      <c r="F234" s="8" t="str">
        <f t="shared" si="3"/>
        <v>United Cities Gas Co. Div Atmos Energy: COM-Virginia</v>
      </c>
    </row>
    <row r="235" spans="1:6" ht="21.5">
      <c r="A235" s="8" t="s">
        <v>1030</v>
      </c>
      <c r="B235" s="8" t="s">
        <v>1175</v>
      </c>
      <c r="C235" s="8" t="s">
        <v>1253</v>
      </c>
      <c r="D235" s="8" t="s">
        <v>1032</v>
      </c>
      <c r="E235" s="9">
        <v>0.77893038055605601</v>
      </c>
      <c r="F235" s="8" t="str">
        <f t="shared" si="3"/>
        <v>UNITIL: COM-Maine</v>
      </c>
    </row>
    <row r="236" spans="1:6" ht="31.5">
      <c r="A236" s="8" t="s">
        <v>1011</v>
      </c>
      <c r="B236" s="8" t="s">
        <v>1175</v>
      </c>
      <c r="C236" s="8" t="s">
        <v>1204</v>
      </c>
      <c r="D236" s="8" t="s">
        <v>1013</v>
      </c>
      <c r="E236" s="9">
        <v>6.7321267088893799E-2</v>
      </c>
      <c r="F236" s="8" t="str">
        <f t="shared" si="3"/>
        <v>Vectren Corp. S IN: COM-Indiana</v>
      </c>
    </row>
    <row r="237" spans="1:6" ht="31.5">
      <c r="A237" s="8" t="s">
        <v>1011</v>
      </c>
      <c r="B237" s="8" t="s">
        <v>1175</v>
      </c>
      <c r="C237" s="8" t="s">
        <v>1202</v>
      </c>
      <c r="D237" s="8" t="s">
        <v>1013</v>
      </c>
      <c r="E237" s="9">
        <v>0.23680853622780601</v>
      </c>
      <c r="F237" s="8" t="str">
        <f t="shared" si="3"/>
        <v>Vectren Corp.IN Gas: COM-Indiana</v>
      </c>
    </row>
    <row r="238" spans="1:6" ht="41.5">
      <c r="A238" s="8" t="s">
        <v>1102</v>
      </c>
      <c r="B238" s="8" t="s">
        <v>1175</v>
      </c>
      <c r="C238" s="8" t="s">
        <v>1319</v>
      </c>
      <c r="D238" s="8" t="s">
        <v>1104</v>
      </c>
      <c r="E238" s="9">
        <v>6.2143960173957999E-2</v>
      </c>
      <c r="F238" s="8" t="str">
        <f t="shared" si="3"/>
        <v>Vectren Energy Delivery Of Ohio: COM-Ohio</v>
      </c>
    </row>
    <row r="239" spans="1:6" ht="41.5">
      <c r="A239" s="8" t="s">
        <v>1152</v>
      </c>
      <c r="B239" s="8" t="s">
        <v>1175</v>
      </c>
      <c r="C239" s="8" t="s">
        <v>1258</v>
      </c>
      <c r="D239" s="8" t="s">
        <v>1154</v>
      </c>
      <c r="E239" s="9">
        <v>1</v>
      </c>
      <c r="F239" s="8" t="str">
        <f t="shared" si="3"/>
        <v>Vermont Gas Systems, Inc.: COM-Vermont</v>
      </c>
    </row>
    <row r="240" spans="1:6" ht="31.5">
      <c r="A240" s="8" t="s">
        <v>1155</v>
      </c>
      <c r="B240" s="8" t="s">
        <v>1175</v>
      </c>
      <c r="C240" s="8" t="s">
        <v>1374</v>
      </c>
      <c r="D240" s="8" t="s">
        <v>1157</v>
      </c>
      <c r="E240" s="9">
        <v>0.241077381504926</v>
      </c>
      <c r="F240" s="8" t="str">
        <f t="shared" si="3"/>
        <v>Virginia Natural Gas, Inc.: COM-Virginia</v>
      </c>
    </row>
    <row r="241" spans="1:6" ht="41.5">
      <c r="A241" s="8" t="s">
        <v>1155</v>
      </c>
      <c r="B241" s="8" t="s">
        <v>1175</v>
      </c>
      <c r="C241" s="8" t="s">
        <v>1375</v>
      </c>
      <c r="D241" s="8" t="s">
        <v>1157</v>
      </c>
      <c r="E241" s="9">
        <v>1.5614249579469599E-2</v>
      </c>
      <c r="F241" s="8" t="str">
        <f t="shared" si="3"/>
        <v>Virginia: Other LDC Gas Sales: COM-Virginia</v>
      </c>
    </row>
    <row r="242" spans="1:6" ht="31.5">
      <c r="A242" s="8" t="s">
        <v>987</v>
      </c>
      <c r="B242" s="8" t="s">
        <v>1175</v>
      </c>
      <c r="C242" s="8" t="s">
        <v>1299</v>
      </c>
      <c r="D242" s="8" t="s">
        <v>989</v>
      </c>
      <c r="E242" s="9">
        <v>1</v>
      </c>
      <c r="F242" s="8" t="str">
        <f t="shared" si="3"/>
        <v>Washington Gas Light Co.: COM-District of Columbia</v>
      </c>
    </row>
    <row r="243" spans="1:6" ht="31.5">
      <c r="A243" s="8" t="s">
        <v>1033</v>
      </c>
      <c r="B243" s="8" t="s">
        <v>1175</v>
      </c>
      <c r="C243" s="8" t="s">
        <v>1299</v>
      </c>
      <c r="D243" s="8" t="s">
        <v>1035</v>
      </c>
      <c r="E243" s="9">
        <v>0.40736856623657303</v>
      </c>
      <c r="F243" s="8" t="str">
        <f t="shared" si="3"/>
        <v>Washington Gas Light Co.: COM-Maryland Eastern</v>
      </c>
    </row>
    <row r="244" spans="1:6" ht="31.5">
      <c r="A244" s="8" t="s">
        <v>1155</v>
      </c>
      <c r="B244" s="8" t="s">
        <v>1175</v>
      </c>
      <c r="C244" s="8" t="s">
        <v>1299</v>
      </c>
      <c r="D244" s="8" t="s">
        <v>1157</v>
      </c>
      <c r="E244" s="9">
        <v>0.36094721066190899</v>
      </c>
      <c r="F244" s="8" t="str">
        <f t="shared" si="3"/>
        <v>Washington Gas Light Co.: COM-Virginia</v>
      </c>
    </row>
    <row r="245" spans="1:6" ht="51.5">
      <c r="A245" s="8" t="s">
        <v>1158</v>
      </c>
      <c r="B245" s="8" t="s">
        <v>1175</v>
      </c>
      <c r="C245" s="8" t="s">
        <v>1288</v>
      </c>
      <c r="D245" s="8" t="s">
        <v>1162</v>
      </c>
      <c r="E245" s="9">
        <v>1.3798619999999999E-2</v>
      </c>
      <c r="F245" s="8" t="str">
        <f t="shared" si="3"/>
        <v>Washington, Western: Other LDC Gas Sales: COM-Washington Western</v>
      </c>
    </row>
    <row r="246" spans="1:6" ht="51.5">
      <c r="A246" s="8" t="s">
        <v>1163</v>
      </c>
      <c r="B246" s="8" t="s">
        <v>1175</v>
      </c>
      <c r="C246" s="8" t="s">
        <v>1324</v>
      </c>
      <c r="D246" s="8" t="s">
        <v>1165</v>
      </c>
      <c r="E246" s="9">
        <v>0.12325833091713601</v>
      </c>
      <c r="F246" s="8" t="str">
        <f t="shared" si="3"/>
        <v>West Virginia: Other LDC Gas Sales: COM-West Virginia</v>
      </c>
    </row>
    <row r="247" spans="1:6" ht="31.5">
      <c r="A247" s="8" t="s">
        <v>1057</v>
      </c>
      <c r="B247" s="8" t="s">
        <v>1175</v>
      </c>
      <c r="C247" s="8" t="s">
        <v>1354</v>
      </c>
      <c r="D247" s="8" t="s">
        <v>1059</v>
      </c>
      <c r="E247" s="9">
        <v>0.105964717380488</v>
      </c>
      <c r="F247" s="8" t="str">
        <f t="shared" si="3"/>
        <v>Willmut Gas &amp; Oil Co.: COM-Mississippi</v>
      </c>
    </row>
    <row r="248" spans="1:6" ht="31.5">
      <c r="A248" s="8" t="s">
        <v>1166</v>
      </c>
      <c r="B248" s="8" t="s">
        <v>1175</v>
      </c>
      <c r="C248" s="8" t="s">
        <v>1384</v>
      </c>
      <c r="D248" s="8" t="s">
        <v>1168</v>
      </c>
      <c r="E248" s="9">
        <v>0.26505626114054598</v>
      </c>
      <c r="F248" s="8" t="str">
        <f t="shared" si="3"/>
        <v>Wisconsin Gas Co.: COM-Wisconsin Eastern (RFC)</v>
      </c>
    </row>
    <row r="249" spans="1:6" ht="31.5">
      <c r="A249" s="8" t="s">
        <v>1166</v>
      </c>
      <c r="B249" s="8" t="s">
        <v>1175</v>
      </c>
      <c r="C249" s="8" t="s">
        <v>1385</v>
      </c>
      <c r="D249" s="8" t="s">
        <v>1168</v>
      </c>
      <c r="E249" s="9">
        <v>0.16416269570283401</v>
      </c>
      <c r="F249" s="8" t="str">
        <f t="shared" si="3"/>
        <v>Wisconsin Natural Gas Co.: COM-Wisconsin Eastern (RFC)</v>
      </c>
    </row>
    <row r="250" spans="1:6" ht="41.5">
      <c r="A250" s="8" t="s">
        <v>1166</v>
      </c>
      <c r="B250" s="8" t="s">
        <v>1175</v>
      </c>
      <c r="C250" s="8" t="s">
        <v>1386</v>
      </c>
      <c r="D250" s="8" t="s">
        <v>1168</v>
      </c>
      <c r="E250" s="9">
        <v>9.6109182930381398E-2</v>
      </c>
      <c r="F250" s="8" t="str">
        <f t="shared" si="3"/>
        <v>Wisconsin Power &amp; Light Co.: COM-Wisconsin Eastern (RFC)</v>
      </c>
    </row>
    <row r="251" spans="1:6" ht="51.5">
      <c r="A251" s="8" t="s">
        <v>1166</v>
      </c>
      <c r="B251" s="8" t="s">
        <v>1175</v>
      </c>
      <c r="C251" s="8" t="s">
        <v>1387</v>
      </c>
      <c r="D251" s="8" t="s">
        <v>1168</v>
      </c>
      <c r="E251" s="9">
        <v>0.242021509719796</v>
      </c>
      <c r="F251" s="8" t="str">
        <f t="shared" si="3"/>
        <v>Wisconsin Public Service Corporation: COM-Wisconsin Eastern (RFC)</v>
      </c>
    </row>
    <row r="252" spans="1:6" ht="51.5">
      <c r="A252" s="8" t="s">
        <v>1166</v>
      </c>
      <c r="B252" s="8" t="s">
        <v>1175</v>
      </c>
      <c r="C252" s="8" t="s">
        <v>1388</v>
      </c>
      <c r="D252" s="8" t="s">
        <v>1168</v>
      </c>
      <c r="E252" s="9">
        <v>3.64343332251058E-3</v>
      </c>
      <c r="F252" s="8" t="str">
        <f t="shared" si="3"/>
        <v>Wisconsin, Eastern: Other LDC Gas Sales: COM-Wisconsin Eastern (RFC)</v>
      </c>
    </row>
    <row r="253" spans="1:6" ht="51.5">
      <c r="A253" s="8" t="s">
        <v>1166</v>
      </c>
      <c r="B253" s="8" t="s">
        <v>1175</v>
      </c>
      <c r="C253" s="8" t="s">
        <v>1228</v>
      </c>
      <c r="D253" s="8" t="s">
        <v>1170</v>
      </c>
      <c r="E253" s="9">
        <v>1.4539063051530601E-2</v>
      </c>
      <c r="F253" s="8" t="str">
        <f t="shared" si="3"/>
        <v>Wisconsin, Western: Other LDC Gas Sales: COM-Wisconsin Western (MRO)</v>
      </c>
    </row>
    <row r="254" spans="1:6" ht="41.5">
      <c r="A254" s="8" t="s">
        <v>1171</v>
      </c>
      <c r="B254" s="8" t="s">
        <v>1175</v>
      </c>
      <c r="C254" s="8" t="s">
        <v>1391</v>
      </c>
      <c r="D254" s="8" t="s">
        <v>1173</v>
      </c>
      <c r="E254" s="9">
        <v>4.2001769100115598E-2</v>
      </c>
      <c r="F254" s="8" t="str">
        <f t="shared" si="3"/>
        <v>Wyoming: Other LDC Gas Sales: COM-Wyoming</v>
      </c>
    </row>
    <row r="255" spans="1:6" ht="31.5">
      <c r="A255" s="8" t="s">
        <v>984</v>
      </c>
      <c r="B255" s="8" t="s">
        <v>1175</v>
      </c>
      <c r="C255" s="8" t="s">
        <v>1261</v>
      </c>
      <c r="D255" s="8" t="s">
        <v>986</v>
      </c>
      <c r="E255" s="9">
        <v>0.40501986425911002</v>
      </c>
      <c r="F255" s="8" t="str">
        <f t="shared" si="3"/>
        <v>Yankee Gas Services Co.: COM-Connecticut</v>
      </c>
    </row>
    <row r="256" spans="1:6" ht="31.5">
      <c r="A256" s="8" t="s">
        <v>1082</v>
      </c>
      <c r="B256" s="8" t="s">
        <v>1175</v>
      </c>
      <c r="C256" s="8" t="s">
        <v>1186</v>
      </c>
      <c r="D256" s="8" t="s">
        <v>1084</v>
      </c>
      <c r="E256" s="9">
        <v>2.98283543567581E-2</v>
      </c>
      <c r="F256" s="8" t="str">
        <f t="shared" si="3"/>
        <v>Zia Natural Gas Co.: COM-New Mexico</v>
      </c>
    </row>
  </sheetData>
  <autoFilter ref="A1:F256" xr:uid="{DB34C3A3-C3C1-4601-830F-A4437EF46034}">
    <sortState ref="A2:F256">
      <sortCondition ref="C1:C256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FB9B1-1829-4FA0-92D1-FF2E552E7103}">
  <dimension ref="A1:E107"/>
  <sheetViews>
    <sheetView workbookViewId="0">
      <selection activeCell="F8" sqref="F8"/>
    </sheetView>
  </sheetViews>
  <sheetFormatPr defaultRowHeight="14.5"/>
  <sheetData>
    <row r="1" spans="1:5">
      <c r="A1" s="15" t="s">
        <v>953</v>
      </c>
      <c r="B1" s="15" t="s">
        <v>957</v>
      </c>
      <c r="C1" s="15" t="s">
        <v>954</v>
      </c>
      <c r="D1" s="15" t="s">
        <v>955</v>
      </c>
      <c r="E1" s="15" t="s">
        <v>956</v>
      </c>
    </row>
    <row r="2" spans="1:5" ht="31.5">
      <c r="A2" s="16" t="s">
        <v>958</v>
      </c>
      <c r="B2" s="16" t="s">
        <v>1558</v>
      </c>
      <c r="C2" s="16" t="s">
        <v>1621</v>
      </c>
      <c r="D2" s="16" t="s">
        <v>960</v>
      </c>
      <c r="E2" s="17">
        <v>0.55000000000000004</v>
      </c>
    </row>
    <row r="3" spans="1:5" ht="31.5">
      <c r="A3" s="16" t="s">
        <v>958</v>
      </c>
      <c r="B3" s="16" t="s">
        <v>1558</v>
      </c>
      <c r="C3" s="16" t="s">
        <v>1770</v>
      </c>
      <c r="D3" s="16" t="s">
        <v>1487</v>
      </c>
      <c r="E3" s="17">
        <v>0.45</v>
      </c>
    </row>
    <row r="4" spans="1:5" ht="31.5">
      <c r="A4" s="16" t="s">
        <v>1411</v>
      </c>
      <c r="B4" s="16" t="s">
        <v>1558</v>
      </c>
      <c r="C4" s="16" t="s">
        <v>1557</v>
      </c>
      <c r="D4" s="16" t="s">
        <v>1410</v>
      </c>
      <c r="E4" s="17">
        <v>1</v>
      </c>
    </row>
    <row r="5" spans="1:5" ht="21.5">
      <c r="A5" s="16" t="s">
        <v>962</v>
      </c>
      <c r="B5" s="16" t="s">
        <v>1558</v>
      </c>
      <c r="C5" s="16" t="s">
        <v>1603</v>
      </c>
      <c r="D5" s="16" t="s">
        <v>964</v>
      </c>
      <c r="E5" s="17">
        <v>1</v>
      </c>
    </row>
    <row r="6" spans="1:5" ht="21.5">
      <c r="A6" s="16" t="s">
        <v>968</v>
      </c>
      <c r="B6" s="16" t="s">
        <v>1558</v>
      </c>
      <c r="C6" s="16" t="s">
        <v>1612</v>
      </c>
      <c r="D6" s="16" t="s">
        <v>970</v>
      </c>
      <c r="E6" s="17">
        <v>1</v>
      </c>
    </row>
    <row r="7" spans="1:5" ht="21.5">
      <c r="A7" s="16" t="s">
        <v>965</v>
      </c>
      <c r="B7" s="16" t="s">
        <v>1558</v>
      </c>
      <c r="C7" s="16" t="s">
        <v>1622</v>
      </c>
      <c r="D7" s="16" t="s">
        <v>967</v>
      </c>
      <c r="E7" s="17">
        <v>1</v>
      </c>
    </row>
    <row r="8" spans="1:5" ht="41.5">
      <c r="A8" s="16" t="s">
        <v>971</v>
      </c>
      <c r="B8" s="16" t="s">
        <v>1558</v>
      </c>
      <c r="C8" s="16" t="s">
        <v>1623</v>
      </c>
      <c r="D8" s="16" t="s">
        <v>973</v>
      </c>
      <c r="E8" s="17">
        <v>0.42220000000000002</v>
      </c>
    </row>
    <row r="9" spans="1:5" ht="41.5">
      <c r="A9" s="16" t="s">
        <v>971</v>
      </c>
      <c r="B9" s="16" t="s">
        <v>1558</v>
      </c>
      <c r="C9" s="16" t="s">
        <v>1640</v>
      </c>
      <c r="D9" s="16" t="s">
        <v>1426</v>
      </c>
      <c r="E9" s="17">
        <v>0.12970000000000001</v>
      </c>
    </row>
    <row r="10" spans="1:5" ht="41.5">
      <c r="A10" s="16" t="s">
        <v>971</v>
      </c>
      <c r="B10" s="16" t="s">
        <v>1558</v>
      </c>
      <c r="C10" s="16" t="s">
        <v>1648</v>
      </c>
      <c r="D10" s="16" t="s">
        <v>1431</v>
      </c>
      <c r="E10" s="17">
        <v>0.31609999999999999</v>
      </c>
    </row>
    <row r="11" spans="1:5" ht="41.5">
      <c r="A11" s="16" t="s">
        <v>971</v>
      </c>
      <c r="B11" s="16" t="s">
        <v>1558</v>
      </c>
      <c r="C11" s="16" t="s">
        <v>1649</v>
      </c>
      <c r="D11" s="16" t="s">
        <v>1531</v>
      </c>
      <c r="E11" s="17">
        <v>0.13200000000000001</v>
      </c>
    </row>
    <row r="12" spans="1:5" ht="31.5">
      <c r="A12" s="16" t="s">
        <v>974</v>
      </c>
      <c r="B12" s="16" t="s">
        <v>1558</v>
      </c>
      <c r="C12" s="16" t="s">
        <v>1629</v>
      </c>
      <c r="D12" s="16" t="s">
        <v>976</v>
      </c>
      <c r="E12" s="17">
        <v>0.36859999999999998</v>
      </c>
    </row>
    <row r="13" spans="1:5" ht="41.5">
      <c r="A13" s="16" t="s">
        <v>974</v>
      </c>
      <c r="B13" s="16" t="s">
        <v>1558</v>
      </c>
      <c r="C13" s="16" t="s">
        <v>1630</v>
      </c>
      <c r="D13" s="16" t="s">
        <v>978</v>
      </c>
      <c r="E13" s="17">
        <v>0.33637342166796569</v>
      </c>
    </row>
    <row r="14" spans="1:5" ht="31.5">
      <c r="A14" s="16" t="s">
        <v>974</v>
      </c>
      <c r="B14" s="16" t="s">
        <v>1558</v>
      </c>
      <c r="C14" s="16" t="s">
        <v>1633</v>
      </c>
      <c r="D14" s="16" t="s">
        <v>978</v>
      </c>
      <c r="E14" s="17">
        <v>0.28794037412314882</v>
      </c>
    </row>
    <row r="15" spans="1:5" ht="31.5">
      <c r="A15" s="16" t="s">
        <v>974</v>
      </c>
      <c r="B15" s="16" t="s">
        <v>1558</v>
      </c>
      <c r="C15" s="16" t="s">
        <v>1634</v>
      </c>
      <c r="D15" s="16" t="s">
        <v>978</v>
      </c>
      <c r="E15" s="17">
        <v>7.1862042088854253E-3</v>
      </c>
    </row>
    <row r="16" spans="1:5" ht="31.5">
      <c r="A16" s="16" t="s">
        <v>979</v>
      </c>
      <c r="B16" s="16" t="s">
        <v>1558</v>
      </c>
      <c r="C16" s="16" t="s">
        <v>1624</v>
      </c>
      <c r="D16" s="16" t="s">
        <v>981</v>
      </c>
      <c r="E16" s="17">
        <v>0.9</v>
      </c>
    </row>
    <row r="17" spans="1:5" ht="31.5">
      <c r="A17" s="16" t="s">
        <v>979</v>
      </c>
      <c r="B17" s="16" t="s">
        <v>1558</v>
      </c>
      <c r="C17" s="16" t="s">
        <v>1637</v>
      </c>
      <c r="D17" s="16" t="s">
        <v>983</v>
      </c>
      <c r="E17" s="17">
        <v>0.1</v>
      </c>
    </row>
    <row r="18" spans="1:5" ht="21.5">
      <c r="A18" s="16" t="s">
        <v>984</v>
      </c>
      <c r="B18" s="16" t="s">
        <v>1558</v>
      </c>
      <c r="C18" s="16" t="s">
        <v>1589</v>
      </c>
      <c r="D18" s="16" t="s">
        <v>986</v>
      </c>
      <c r="E18" s="17">
        <v>1</v>
      </c>
    </row>
    <row r="19" spans="1:5" ht="21.5">
      <c r="A19" s="16" t="s">
        <v>990</v>
      </c>
      <c r="B19" s="16" t="s">
        <v>1558</v>
      </c>
      <c r="C19" s="16" t="s">
        <v>1569</v>
      </c>
      <c r="D19" s="16" t="s">
        <v>992</v>
      </c>
      <c r="E19" s="17">
        <v>1</v>
      </c>
    </row>
    <row r="20" spans="1:5" ht="41.5">
      <c r="A20" s="16" t="s">
        <v>993</v>
      </c>
      <c r="B20" s="16" t="s">
        <v>1558</v>
      </c>
      <c r="C20" s="16" t="s">
        <v>1652</v>
      </c>
      <c r="D20" s="16" t="s">
        <v>997</v>
      </c>
      <c r="E20" s="17">
        <v>0.73519999999999996</v>
      </c>
    </row>
    <row r="21" spans="1:5" ht="41.5">
      <c r="A21" s="16" t="s">
        <v>993</v>
      </c>
      <c r="B21" s="16" t="s">
        <v>1558</v>
      </c>
      <c r="C21" s="16" t="s">
        <v>1651</v>
      </c>
      <c r="D21" s="16" t="s">
        <v>995</v>
      </c>
      <c r="E21" s="17">
        <v>0.26469999999999999</v>
      </c>
    </row>
    <row r="22" spans="1:5" ht="21.5">
      <c r="A22" s="16" t="s">
        <v>998</v>
      </c>
      <c r="B22" s="16" t="s">
        <v>1558</v>
      </c>
      <c r="C22" s="16" t="s">
        <v>1604</v>
      </c>
      <c r="D22" s="16" t="s">
        <v>1000</v>
      </c>
      <c r="E22" s="17">
        <v>1</v>
      </c>
    </row>
    <row r="23" spans="1:5" ht="21.5">
      <c r="A23" s="16" t="s">
        <v>1014</v>
      </c>
      <c r="B23" s="16" t="s">
        <v>1558</v>
      </c>
      <c r="C23" s="16" t="s">
        <v>1579</v>
      </c>
      <c r="D23" s="16" t="s">
        <v>1016</v>
      </c>
      <c r="E23" s="17">
        <v>1</v>
      </c>
    </row>
    <row r="24" spans="1:5" ht="31.5">
      <c r="A24" s="16" t="s">
        <v>1001</v>
      </c>
      <c r="B24" s="16" t="s">
        <v>1558</v>
      </c>
      <c r="C24" s="16" t="s">
        <v>1631</v>
      </c>
      <c r="D24" s="16" t="s">
        <v>1003</v>
      </c>
      <c r="E24" s="17">
        <v>0.19223444728098299</v>
      </c>
    </row>
    <row r="25" spans="1:5" ht="31.5">
      <c r="A25" s="16" t="s">
        <v>1001</v>
      </c>
      <c r="B25" s="16" t="s">
        <v>1558</v>
      </c>
      <c r="C25" s="16" t="s">
        <v>1635</v>
      </c>
      <c r="D25" s="16" t="s">
        <v>1005</v>
      </c>
      <c r="E25" s="17">
        <v>0.80776555271901695</v>
      </c>
    </row>
    <row r="26" spans="1:5" ht="31.5">
      <c r="A26" s="16" t="s">
        <v>1006</v>
      </c>
      <c r="B26" s="16" t="s">
        <v>1558</v>
      </c>
      <c r="C26" s="16" t="s">
        <v>1575</v>
      </c>
      <c r="D26" s="16" t="s">
        <v>1008</v>
      </c>
      <c r="E26" s="17">
        <v>0.546376989140547</v>
      </c>
    </row>
    <row r="27" spans="1:5" ht="31.5">
      <c r="A27" s="16" t="s">
        <v>1006</v>
      </c>
      <c r="B27" s="16" t="s">
        <v>1558</v>
      </c>
      <c r="C27" s="16" t="s">
        <v>1576</v>
      </c>
      <c r="D27" s="16" t="s">
        <v>1010</v>
      </c>
      <c r="E27" s="17">
        <v>0.453623010859453</v>
      </c>
    </row>
    <row r="28" spans="1:5" ht="21.5">
      <c r="A28" s="16" t="s">
        <v>1011</v>
      </c>
      <c r="B28" s="16" t="s">
        <v>1558</v>
      </c>
      <c r="C28" s="16" t="s">
        <v>1559</v>
      </c>
      <c r="D28" s="16" t="s">
        <v>1013</v>
      </c>
      <c r="E28" s="17">
        <v>1</v>
      </c>
    </row>
    <row r="29" spans="1:5" ht="21.5">
      <c r="A29" s="16" t="s">
        <v>1017</v>
      </c>
      <c r="B29" s="16" t="s">
        <v>1558</v>
      </c>
      <c r="C29" s="16" t="s">
        <v>1613</v>
      </c>
      <c r="D29" s="16" t="s">
        <v>1019</v>
      </c>
      <c r="E29" s="17">
        <v>1</v>
      </c>
    </row>
    <row r="30" spans="1:5" ht="21.5">
      <c r="A30" s="16" t="s">
        <v>1020</v>
      </c>
      <c r="B30" s="16" t="s">
        <v>1558</v>
      </c>
      <c r="C30" s="16" t="s">
        <v>1560</v>
      </c>
      <c r="D30" s="16" t="s">
        <v>1022</v>
      </c>
      <c r="E30" s="17">
        <v>1</v>
      </c>
    </row>
    <row r="31" spans="1:5" ht="31.5">
      <c r="A31" s="16" t="s">
        <v>1023</v>
      </c>
      <c r="B31" s="16" t="s">
        <v>1558</v>
      </c>
      <c r="C31" s="16" t="s">
        <v>1615</v>
      </c>
      <c r="D31" s="16" t="s">
        <v>1025</v>
      </c>
      <c r="E31" s="17">
        <v>0.22459999999999999</v>
      </c>
    </row>
    <row r="32" spans="1:5" ht="31.5">
      <c r="A32" s="16" t="s">
        <v>1023</v>
      </c>
      <c r="B32" s="16" t="s">
        <v>1558</v>
      </c>
      <c r="C32" s="16" t="s">
        <v>1617</v>
      </c>
      <c r="D32" s="16" t="s">
        <v>1027</v>
      </c>
      <c r="E32" s="17">
        <v>0.76769999999999983</v>
      </c>
    </row>
    <row r="33" spans="1:5" ht="31.5">
      <c r="A33" s="16" t="s">
        <v>1023</v>
      </c>
      <c r="B33" s="16" t="s">
        <v>1558</v>
      </c>
      <c r="C33" s="16" t="s">
        <v>1620</v>
      </c>
      <c r="D33" s="16" t="s">
        <v>1029</v>
      </c>
      <c r="E33" s="17">
        <v>7.7000000000000002E-3</v>
      </c>
    </row>
    <row r="34" spans="1:5" ht="41.5">
      <c r="A34" s="16" t="s">
        <v>1038</v>
      </c>
      <c r="B34" s="16" t="s">
        <v>1558</v>
      </c>
      <c r="C34" s="16" t="s">
        <v>1590</v>
      </c>
      <c r="D34" s="16" t="s">
        <v>1040</v>
      </c>
      <c r="E34" s="17">
        <v>0.8621000000000002</v>
      </c>
    </row>
    <row r="35" spans="1:5" ht="41.5">
      <c r="A35" s="16" t="s">
        <v>1038</v>
      </c>
      <c r="B35" s="16" t="s">
        <v>1558</v>
      </c>
      <c r="C35" s="16" t="s">
        <v>1601</v>
      </c>
      <c r="D35" s="16" t="s">
        <v>1042</v>
      </c>
      <c r="E35" s="17">
        <v>0.13780000000000001</v>
      </c>
    </row>
    <row r="36" spans="1:5" ht="21.5">
      <c r="A36" s="16" t="s">
        <v>1465</v>
      </c>
      <c r="B36" s="16" t="s">
        <v>1558</v>
      </c>
      <c r="C36" s="16" t="s">
        <v>1580</v>
      </c>
      <c r="D36" s="16" t="s">
        <v>1463</v>
      </c>
      <c r="E36" s="17">
        <v>1</v>
      </c>
    </row>
    <row r="37" spans="1:5" ht="31.5">
      <c r="A37" s="16" t="s">
        <v>1033</v>
      </c>
      <c r="B37" s="16" t="s">
        <v>1558</v>
      </c>
      <c r="C37" s="16" t="s">
        <v>1561</v>
      </c>
      <c r="D37" s="16" t="s">
        <v>1035</v>
      </c>
      <c r="E37" s="17">
        <v>0.99680000000000002</v>
      </c>
    </row>
    <row r="38" spans="1:5" ht="31.5">
      <c r="A38" s="16" t="s">
        <v>1033</v>
      </c>
      <c r="B38" s="16" t="s">
        <v>1558</v>
      </c>
      <c r="C38" s="16" t="s">
        <v>1570</v>
      </c>
      <c r="D38" s="16" t="s">
        <v>1037</v>
      </c>
      <c r="E38" s="17">
        <v>3.2000000000000002E-3</v>
      </c>
    </row>
    <row r="39" spans="1:5" ht="21.5">
      <c r="A39" s="16" t="s">
        <v>1030</v>
      </c>
      <c r="B39" s="16" t="s">
        <v>1558</v>
      </c>
      <c r="C39" s="16" t="s">
        <v>1592</v>
      </c>
      <c r="D39" s="16" t="s">
        <v>1032</v>
      </c>
      <c r="E39" s="17">
        <v>1</v>
      </c>
    </row>
    <row r="40" spans="1:5" ht="31.5">
      <c r="A40" s="16" t="s">
        <v>1049</v>
      </c>
      <c r="B40" s="16" t="s">
        <v>1558</v>
      </c>
      <c r="C40" s="16" t="s">
        <v>1562</v>
      </c>
      <c r="D40" s="16" t="s">
        <v>1053</v>
      </c>
      <c r="E40" s="17">
        <v>0.92370000000000008</v>
      </c>
    </row>
    <row r="41" spans="1:5" ht="31.5">
      <c r="A41" s="16" t="s">
        <v>1049</v>
      </c>
      <c r="B41" s="16" t="s">
        <v>1558</v>
      </c>
      <c r="C41" s="16" t="s">
        <v>1577</v>
      </c>
      <c r="D41" s="16" t="s">
        <v>1051</v>
      </c>
      <c r="E41" s="17">
        <v>7.6299999999999993E-2</v>
      </c>
    </row>
    <row r="42" spans="1:5" ht="21.5">
      <c r="A42" s="16" t="s">
        <v>1054</v>
      </c>
      <c r="B42" s="16" t="s">
        <v>1558</v>
      </c>
      <c r="C42" s="16" t="s">
        <v>1581</v>
      </c>
      <c r="D42" s="16" t="s">
        <v>1056</v>
      </c>
      <c r="E42" s="17">
        <v>1</v>
      </c>
    </row>
    <row r="43" spans="1:5" ht="31.5">
      <c r="A43" s="16" t="s">
        <v>1060</v>
      </c>
      <c r="B43" s="16" t="s">
        <v>1558</v>
      </c>
      <c r="C43" s="16" t="s">
        <v>1614</v>
      </c>
      <c r="D43" s="16" t="s">
        <v>1062</v>
      </c>
      <c r="E43" s="17">
        <v>0.50550704396680002</v>
      </c>
    </row>
    <row r="44" spans="1:5" ht="21.5">
      <c r="A44" s="16" t="s">
        <v>1060</v>
      </c>
      <c r="B44" s="16" t="s">
        <v>1558</v>
      </c>
      <c r="C44" s="16" t="s">
        <v>1574</v>
      </c>
      <c r="D44" s="16" t="s">
        <v>1064</v>
      </c>
      <c r="E44" s="17">
        <v>0.49449295603319998</v>
      </c>
    </row>
    <row r="45" spans="1:5" ht="21.5">
      <c r="A45" s="16" t="s">
        <v>1057</v>
      </c>
      <c r="B45" s="16" t="s">
        <v>1558</v>
      </c>
      <c r="C45" s="16" t="s">
        <v>1605</v>
      </c>
      <c r="D45" s="16" t="s">
        <v>1059</v>
      </c>
      <c r="E45" s="17">
        <v>1</v>
      </c>
    </row>
    <row r="46" spans="1:5" ht="21.5">
      <c r="A46" s="16" t="s">
        <v>1065</v>
      </c>
      <c r="B46" s="16" t="s">
        <v>1558</v>
      </c>
      <c r="C46" s="16" t="s">
        <v>1582</v>
      </c>
      <c r="D46" s="16" t="s">
        <v>1067</v>
      </c>
      <c r="E46" s="17">
        <v>0.27781920069035299</v>
      </c>
    </row>
    <row r="47" spans="1:5" ht="21.5">
      <c r="A47" s="16" t="s">
        <v>1065</v>
      </c>
      <c r="B47" s="16" t="s">
        <v>1558</v>
      </c>
      <c r="C47" s="16" t="s">
        <v>1582</v>
      </c>
      <c r="D47" s="16" t="s">
        <v>1533</v>
      </c>
      <c r="E47" s="17">
        <v>0.72218079930964696</v>
      </c>
    </row>
    <row r="48" spans="1:5" ht="21.5">
      <c r="A48" s="16" t="s">
        <v>1472</v>
      </c>
      <c r="B48" s="16" t="s">
        <v>1558</v>
      </c>
      <c r="C48" s="16" t="s">
        <v>1653</v>
      </c>
      <c r="D48" s="16" t="s">
        <v>1471</v>
      </c>
      <c r="E48" s="17">
        <v>1</v>
      </c>
    </row>
    <row r="49" spans="1:5" ht="31.5">
      <c r="A49" s="16" t="s">
        <v>1477</v>
      </c>
      <c r="B49" s="16" t="s">
        <v>1558</v>
      </c>
      <c r="C49" s="16" t="s">
        <v>1654</v>
      </c>
      <c r="D49" s="16" t="s">
        <v>1476</v>
      </c>
      <c r="E49" s="17">
        <v>1</v>
      </c>
    </row>
    <row r="50" spans="1:5" ht="31.5">
      <c r="A50" s="16" t="s">
        <v>1043</v>
      </c>
      <c r="B50" s="16" t="s">
        <v>1558</v>
      </c>
      <c r="C50" s="16" t="s">
        <v>1655</v>
      </c>
      <c r="D50" s="16" t="s">
        <v>1045</v>
      </c>
      <c r="E50" s="17">
        <v>1</v>
      </c>
    </row>
    <row r="51" spans="1:5" ht="31.5">
      <c r="A51" s="16" t="s">
        <v>1480</v>
      </c>
      <c r="B51" s="16" t="s">
        <v>1558</v>
      </c>
      <c r="C51" s="16" t="s">
        <v>1656</v>
      </c>
      <c r="D51" s="16" t="s">
        <v>1479</v>
      </c>
      <c r="E51" s="17">
        <v>1</v>
      </c>
    </row>
    <row r="52" spans="1:5" ht="31.5">
      <c r="A52" s="16" t="s">
        <v>1046</v>
      </c>
      <c r="B52" s="16" t="s">
        <v>1558</v>
      </c>
      <c r="C52" s="16" t="s">
        <v>1657</v>
      </c>
      <c r="D52" s="16" t="s">
        <v>1048</v>
      </c>
      <c r="E52" s="17">
        <v>1</v>
      </c>
    </row>
    <row r="53" spans="1:5" ht="31.5">
      <c r="A53" s="16" t="s">
        <v>1482</v>
      </c>
      <c r="B53" s="16" t="s">
        <v>1558</v>
      </c>
      <c r="C53" s="16" t="s">
        <v>1658</v>
      </c>
      <c r="D53" s="16" t="s">
        <v>1481</v>
      </c>
      <c r="E53" s="17">
        <v>1</v>
      </c>
    </row>
    <row r="54" spans="1:5" ht="31.5">
      <c r="A54" s="16" t="s">
        <v>1486</v>
      </c>
      <c r="B54" s="16" t="s">
        <v>1558</v>
      </c>
      <c r="C54" s="16" t="s">
        <v>1659</v>
      </c>
      <c r="D54" s="16" t="s">
        <v>1485</v>
      </c>
      <c r="E54" s="17">
        <v>1</v>
      </c>
    </row>
    <row r="55" spans="1:5" ht="31.5">
      <c r="A55" s="16" t="s">
        <v>1497</v>
      </c>
      <c r="B55" s="16" t="s">
        <v>1558</v>
      </c>
      <c r="C55" s="16" t="s">
        <v>1593</v>
      </c>
      <c r="D55" s="16" t="s">
        <v>1494</v>
      </c>
      <c r="E55" s="17">
        <v>1</v>
      </c>
    </row>
    <row r="56" spans="1:5" ht="31.5">
      <c r="A56" s="16" t="s">
        <v>1096</v>
      </c>
      <c r="B56" s="16" t="s">
        <v>1558</v>
      </c>
      <c r="C56" s="16" t="s">
        <v>1606</v>
      </c>
      <c r="D56" s="16" t="s">
        <v>1098</v>
      </c>
      <c r="E56" s="17">
        <v>1</v>
      </c>
    </row>
    <row r="57" spans="1:5" ht="31.5">
      <c r="A57" s="16" t="s">
        <v>1099</v>
      </c>
      <c r="B57" s="16" t="s">
        <v>1558</v>
      </c>
      <c r="C57" s="16" t="s">
        <v>1584</v>
      </c>
      <c r="D57" s="16" t="s">
        <v>1101</v>
      </c>
      <c r="E57" s="17">
        <v>1</v>
      </c>
    </row>
    <row r="58" spans="1:5" ht="21.5">
      <c r="A58" s="16" t="s">
        <v>1068</v>
      </c>
      <c r="B58" s="16" t="s">
        <v>1558</v>
      </c>
      <c r="C58" s="16" t="s">
        <v>1583</v>
      </c>
      <c r="D58" s="16" t="s">
        <v>1070</v>
      </c>
      <c r="E58" s="17">
        <v>1</v>
      </c>
    </row>
    <row r="59" spans="1:5" ht="31.5">
      <c r="A59" s="16" t="s">
        <v>1076</v>
      </c>
      <c r="B59" s="16" t="s">
        <v>1558</v>
      </c>
      <c r="C59" s="16" t="s">
        <v>1596</v>
      </c>
      <c r="D59" s="16" t="s">
        <v>1078</v>
      </c>
      <c r="E59" s="17">
        <v>1</v>
      </c>
    </row>
    <row r="60" spans="1:5" ht="21.5">
      <c r="A60" s="16" t="s">
        <v>1079</v>
      </c>
      <c r="B60" s="16" t="s">
        <v>1558</v>
      </c>
      <c r="C60" s="16" t="s">
        <v>1571</v>
      </c>
      <c r="D60" s="16" t="s">
        <v>1081</v>
      </c>
      <c r="E60" s="17">
        <v>1</v>
      </c>
    </row>
    <row r="61" spans="1:5" ht="31.5">
      <c r="A61" s="16" t="s">
        <v>1082</v>
      </c>
      <c r="B61" s="16" t="s">
        <v>1558</v>
      </c>
      <c r="C61" s="16" t="s">
        <v>1628</v>
      </c>
      <c r="D61" s="16" t="s">
        <v>1084</v>
      </c>
      <c r="E61" s="17">
        <v>1</v>
      </c>
    </row>
    <row r="62" spans="1:5" ht="31.5">
      <c r="A62" s="16" t="s">
        <v>1500</v>
      </c>
      <c r="B62" s="16" t="s">
        <v>1558</v>
      </c>
      <c r="C62" s="16" t="s">
        <v>1994</v>
      </c>
      <c r="D62" s="16" t="s">
        <v>1498</v>
      </c>
      <c r="E62" s="17">
        <v>1</v>
      </c>
    </row>
    <row r="63" spans="1:5" ht="31.5">
      <c r="A63" s="16" t="s">
        <v>1071</v>
      </c>
      <c r="B63" s="16" t="s">
        <v>1558</v>
      </c>
      <c r="C63" s="16" t="s">
        <v>1626</v>
      </c>
      <c r="D63" s="16" t="s">
        <v>1075</v>
      </c>
      <c r="E63" s="17">
        <v>0.83201872022460399</v>
      </c>
    </row>
    <row r="64" spans="1:5" ht="31.5">
      <c r="A64" s="16" t="s">
        <v>1071</v>
      </c>
      <c r="B64" s="16" t="s">
        <v>1558</v>
      </c>
      <c r="C64" s="16" t="s">
        <v>1627</v>
      </c>
      <c r="D64" s="16" t="s">
        <v>1073</v>
      </c>
      <c r="E64" s="17">
        <v>0.16798127977539601</v>
      </c>
    </row>
    <row r="65" spans="1:5" ht="41.5">
      <c r="A65" s="16" t="s">
        <v>1085</v>
      </c>
      <c r="B65" s="16" t="s">
        <v>1558</v>
      </c>
      <c r="C65" s="16" t="s">
        <v>1588</v>
      </c>
      <c r="D65" s="16" t="s">
        <v>1089</v>
      </c>
      <c r="E65" s="17">
        <v>0.3599</v>
      </c>
    </row>
    <row r="66" spans="1:5" ht="31.5">
      <c r="A66" s="16" t="s">
        <v>1085</v>
      </c>
      <c r="B66" s="16" t="s">
        <v>1558</v>
      </c>
      <c r="C66" s="16" t="s">
        <v>1591</v>
      </c>
      <c r="D66" s="16" t="s">
        <v>1091</v>
      </c>
      <c r="E66" s="17">
        <v>0</v>
      </c>
    </row>
    <row r="67" spans="1:5" ht="31.5">
      <c r="A67" s="16" t="s">
        <v>1085</v>
      </c>
      <c r="B67" s="16" t="s">
        <v>1558</v>
      </c>
      <c r="C67" s="16" t="s">
        <v>1594</v>
      </c>
      <c r="D67" s="16" t="s">
        <v>1087</v>
      </c>
      <c r="E67" s="17">
        <v>6.4700000000000008E-2</v>
      </c>
    </row>
    <row r="68" spans="1:5" ht="31.5">
      <c r="A68" s="16" t="s">
        <v>1085</v>
      </c>
      <c r="B68" s="16" t="s">
        <v>1558</v>
      </c>
      <c r="C68" s="16" t="s">
        <v>1599</v>
      </c>
      <c r="D68" s="16" t="s">
        <v>1093</v>
      </c>
      <c r="E68" s="17">
        <v>6.3600000000000004E-2</v>
      </c>
    </row>
    <row r="69" spans="1:5" ht="31.5">
      <c r="A69" s="16" t="s">
        <v>1085</v>
      </c>
      <c r="B69" s="16" t="s">
        <v>1558</v>
      </c>
      <c r="C69" s="16" t="s">
        <v>1602</v>
      </c>
      <c r="D69" s="16" t="s">
        <v>1095</v>
      </c>
      <c r="E69" s="17">
        <v>0.51190000000000002</v>
      </c>
    </row>
    <row r="70" spans="1:5" ht="21.5">
      <c r="A70" s="16" t="s">
        <v>1102</v>
      </c>
      <c r="B70" s="16" t="s">
        <v>1558</v>
      </c>
      <c r="C70" s="16" t="s">
        <v>1563</v>
      </c>
      <c r="D70" s="16" t="s">
        <v>1104</v>
      </c>
      <c r="E70" s="17">
        <v>1</v>
      </c>
    </row>
    <row r="71" spans="1:5" ht="21.5">
      <c r="A71" s="16" t="s">
        <v>1105</v>
      </c>
      <c r="B71" s="16" t="s">
        <v>1558</v>
      </c>
      <c r="C71" s="16" t="s">
        <v>1616</v>
      </c>
      <c r="D71" s="16" t="s">
        <v>1107</v>
      </c>
      <c r="E71" s="17">
        <v>1</v>
      </c>
    </row>
    <row r="72" spans="1:5" ht="31.5">
      <c r="A72" s="16" t="s">
        <v>1108</v>
      </c>
      <c r="B72" s="16" t="s">
        <v>1558</v>
      </c>
      <c r="C72" s="16" t="s">
        <v>1641</v>
      </c>
      <c r="D72" s="16" t="s">
        <v>1511</v>
      </c>
      <c r="E72" s="17">
        <v>6.0493950604939499E-2</v>
      </c>
    </row>
    <row r="73" spans="1:5" ht="31.5">
      <c r="A73" s="16" t="s">
        <v>1108</v>
      </c>
      <c r="B73" s="16" t="s">
        <v>1558</v>
      </c>
      <c r="C73" s="16" t="s">
        <v>1642</v>
      </c>
      <c r="D73" s="16" t="s">
        <v>1509</v>
      </c>
      <c r="E73" s="17">
        <v>0.120987901209879</v>
      </c>
    </row>
    <row r="74" spans="1:5" ht="31.5">
      <c r="A74" s="16" t="s">
        <v>1108</v>
      </c>
      <c r="B74" s="16" t="s">
        <v>1558</v>
      </c>
      <c r="C74" s="16" t="s">
        <v>1643</v>
      </c>
      <c r="D74" s="16" t="s">
        <v>1510</v>
      </c>
      <c r="E74" s="17">
        <v>6.9993000699930001E-3</v>
      </c>
    </row>
    <row r="75" spans="1:5" ht="31.5">
      <c r="A75" s="16" t="s">
        <v>1108</v>
      </c>
      <c r="B75" s="16" t="s">
        <v>1558</v>
      </c>
      <c r="C75" s="16" t="s">
        <v>1644</v>
      </c>
      <c r="D75" s="16" t="s">
        <v>1110</v>
      </c>
      <c r="E75" s="17">
        <v>0.26147385261473899</v>
      </c>
    </row>
    <row r="76" spans="1:5" ht="31.5">
      <c r="A76" s="16" t="s">
        <v>1108</v>
      </c>
      <c r="B76" s="16" t="s">
        <v>1558</v>
      </c>
      <c r="C76" s="16" t="s">
        <v>1645</v>
      </c>
      <c r="D76" s="16" t="s">
        <v>1512</v>
      </c>
      <c r="E76" s="17">
        <v>0.42495750424957501</v>
      </c>
    </row>
    <row r="77" spans="1:5" ht="31.5">
      <c r="A77" s="16" t="s">
        <v>1108</v>
      </c>
      <c r="B77" s="16" t="s">
        <v>1558</v>
      </c>
      <c r="C77" s="16" t="s">
        <v>1646</v>
      </c>
      <c r="D77" s="16" t="s">
        <v>1514</v>
      </c>
      <c r="E77" s="17">
        <v>2.5897410258974098E-2</v>
      </c>
    </row>
    <row r="78" spans="1:5" ht="31.5">
      <c r="A78" s="16" t="s">
        <v>1108</v>
      </c>
      <c r="B78" s="16" t="s">
        <v>1558</v>
      </c>
      <c r="C78" s="16" t="s">
        <v>1647</v>
      </c>
      <c r="D78" s="16" t="s">
        <v>1515</v>
      </c>
      <c r="E78" s="17">
        <v>5.6394360563943598E-2</v>
      </c>
    </row>
    <row r="79" spans="1:5" ht="31.5">
      <c r="A79" s="16" t="s">
        <v>1108</v>
      </c>
      <c r="B79" s="16" t="s">
        <v>1558</v>
      </c>
      <c r="C79" s="16" t="s">
        <v>1650</v>
      </c>
      <c r="D79" s="16" t="s">
        <v>1513</v>
      </c>
      <c r="E79" s="17">
        <v>1.4598540145985399E-2</v>
      </c>
    </row>
    <row r="80" spans="1:5" ht="31.5">
      <c r="A80" s="16" t="s">
        <v>1108</v>
      </c>
      <c r="B80" s="16" t="s">
        <v>1558</v>
      </c>
      <c r="C80" s="16" t="s">
        <v>1595</v>
      </c>
      <c r="D80" s="16" t="s">
        <v>1516</v>
      </c>
      <c r="E80" s="17">
        <v>2.8197180281971799E-2</v>
      </c>
    </row>
    <row r="81" spans="1:5" ht="21.5">
      <c r="A81" s="16" t="s">
        <v>1111</v>
      </c>
      <c r="B81" s="16" t="s">
        <v>1558</v>
      </c>
      <c r="C81" s="16" t="s">
        <v>1632</v>
      </c>
      <c r="D81" s="16" t="s">
        <v>1113</v>
      </c>
      <c r="E81" s="17">
        <v>1</v>
      </c>
    </row>
    <row r="82" spans="1:5" ht="41.5">
      <c r="A82" s="16" t="s">
        <v>1114</v>
      </c>
      <c r="B82" s="16" t="s">
        <v>1558</v>
      </c>
      <c r="C82" s="16" t="s">
        <v>1564</v>
      </c>
      <c r="D82" s="16" t="s">
        <v>1118</v>
      </c>
      <c r="E82" s="17">
        <v>9.5101186813186814E-2</v>
      </c>
    </row>
    <row r="83" spans="1:5" ht="31.5">
      <c r="A83" s="16" t="s">
        <v>1114</v>
      </c>
      <c r="B83" s="16" t="s">
        <v>1558</v>
      </c>
      <c r="C83" s="16" t="s">
        <v>1572</v>
      </c>
      <c r="D83" s="16" t="s">
        <v>1116</v>
      </c>
      <c r="E83" s="17">
        <v>0.56389999999999996</v>
      </c>
    </row>
    <row r="84" spans="1:5" ht="31.5">
      <c r="A84" s="16" t="s">
        <v>1114</v>
      </c>
      <c r="B84" s="16" t="s">
        <v>1558</v>
      </c>
      <c r="C84" s="16" t="s">
        <v>1573</v>
      </c>
      <c r="D84" s="16" t="s">
        <v>1120</v>
      </c>
      <c r="E84" s="17">
        <v>0.34109881318681318</v>
      </c>
    </row>
    <row r="85" spans="1:5" ht="21.5">
      <c r="A85" s="16" t="s">
        <v>1447</v>
      </c>
      <c r="B85" s="16" t="s">
        <v>1558</v>
      </c>
      <c r="C85" s="16" t="s">
        <v>1597</v>
      </c>
      <c r="D85" s="16" t="s">
        <v>1444</v>
      </c>
      <c r="E85" s="17">
        <v>1</v>
      </c>
    </row>
    <row r="86" spans="1:5" ht="31.5">
      <c r="A86" s="16" t="s">
        <v>1121</v>
      </c>
      <c r="B86" s="16" t="s">
        <v>1558</v>
      </c>
      <c r="C86" s="16" t="s">
        <v>1598</v>
      </c>
      <c r="D86" s="16" t="s">
        <v>1123</v>
      </c>
      <c r="E86" s="17">
        <v>1</v>
      </c>
    </row>
    <row r="87" spans="1:5" ht="31.5">
      <c r="A87" s="16" t="s">
        <v>1124</v>
      </c>
      <c r="B87" s="16" t="s">
        <v>1558</v>
      </c>
      <c r="C87" s="16" t="s">
        <v>1608</v>
      </c>
      <c r="D87" s="16" t="s">
        <v>1126</v>
      </c>
      <c r="E87" s="17">
        <v>1</v>
      </c>
    </row>
    <row r="88" spans="1:5" ht="31.5">
      <c r="A88" s="16" t="s">
        <v>1127</v>
      </c>
      <c r="B88" s="16" t="s">
        <v>1558</v>
      </c>
      <c r="C88" s="16" t="s">
        <v>1586</v>
      </c>
      <c r="D88" s="16" t="s">
        <v>1129</v>
      </c>
      <c r="E88" s="17">
        <v>1</v>
      </c>
    </row>
    <row r="89" spans="1:5" ht="21.5">
      <c r="A89" s="16" t="s">
        <v>1468</v>
      </c>
      <c r="B89" s="16" t="s">
        <v>1558</v>
      </c>
      <c r="C89" s="16" t="s">
        <v>1771</v>
      </c>
      <c r="D89" s="16" t="s">
        <v>1469</v>
      </c>
      <c r="E89" s="17">
        <v>0.7</v>
      </c>
    </row>
    <row r="90" spans="1:5" ht="31.5">
      <c r="A90" s="16" t="s">
        <v>1468</v>
      </c>
      <c r="B90" s="16" t="s">
        <v>1558</v>
      </c>
      <c r="C90" s="16" t="s">
        <v>1585</v>
      </c>
      <c r="D90" s="16" t="s">
        <v>1466</v>
      </c>
      <c r="E90" s="17">
        <v>0.3</v>
      </c>
    </row>
    <row r="91" spans="1:5" ht="21.5">
      <c r="A91" s="16" t="s">
        <v>1130</v>
      </c>
      <c r="B91" s="16" t="s">
        <v>1558</v>
      </c>
      <c r="C91" s="16" t="s">
        <v>1610</v>
      </c>
      <c r="D91" s="16" t="s">
        <v>1132</v>
      </c>
      <c r="E91" s="17">
        <v>1</v>
      </c>
    </row>
    <row r="92" spans="1:5" ht="31.5">
      <c r="A92" s="16" t="s">
        <v>1133</v>
      </c>
      <c r="B92" s="16" t="s">
        <v>1558</v>
      </c>
      <c r="C92" s="16" t="s">
        <v>1607</v>
      </c>
      <c r="D92" s="16" t="s">
        <v>1135</v>
      </c>
      <c r="E92" s="17">
        <v>2.3799999999999998E-2</v>
      </c>
    </row>
    <row r="93" spans="1:5" ht="31.5">
      <c r="A93" s="16" t="s">
        <v>1133</v>
      </c>
      <c r="B93" s="16" t="s">
        <v>1558</v>
      </c>
      <c r="C93" s="16" t="s">
        <v>1609</v>
      </c>
      <c r="D93" s="16" t="s">
        <v>1145</v>
      </c>
      <c r="E93" s="17">
        <v>0.29669999999999996</v>
      </c>
    </row>
    <row r="94" spans="1:5" ht="31.5">
      <c r="A94" s="16" t="s">
        <v>1133</v>
      </c>
      <c r="B94" s="16" t="s">
        <v>1558</v>
      </c>
      <c r="C94" s="16" t="s">
        <v>1618</v>
      </c>
      <c r="D94" s="16" t="s">
        <v>1137</v>
      </c>
      <c r="E94" s="17">
        <v>0.13419999999999999</v>
      </c>
    </row>
    <row r="95" spans="1:5" ht="31.5">
      <c r="A95" s="16" t="s">
        <v>1133</v>
      </c>
      <c r="B95" s="16" t="s">
        <v>1558</v>
      </c>
      <c r="C95" s="16" t="s">
        <v>1619</v>
      </c>
      <c r="D95" s="16" t="s">
        <v>1143</v>
      </c>
      <c r="E95" s="17">
        <v>2.6599999999999999E-2</v>
      </c>
    </row>
    <row r="96" spans="1:5" ht="31.5">
      <c r="A96" s="16" t="s">
        <v>1133</v>
      </c>
      <c r="B96" s="16" t="s">
        <v>1558</v>
      </c>
      <c r="C96" s="16" t="s">
        <v>1566</v>
      </c>
      <c r="D96" s="16" t="s">
        <v>1141</v>
      </c>
      <c r="E96" s="17">
        <v>0.10590000000000001</v>
      </c>
    </row>
    <row r="97" spans="1:5" ht="31.5">
      <c r="A97" s="16" t="s">
        <v>1133</v>
      </c>
      <c r="B97" s="16" t="s">
        <v>1558</v>
      </c>
      <c r="C97" s="16" t="s">
        <v>1567</v>
      </c>
      <c r="D97" s="16" t="s">
        <v>1139</v>
      </c>
      <c r="E97" s="17">
        <v>0.3836</v>
      </c>
    </row>
    <row r="98" spans="1:5" ht="31.5">
      <c r="A98" s="16" t="s">
        <v>1133</v>
      </c>
      <c r="B98" s="16" t="s">
        <v>1558</v>
      </c>
      <c r="C98" s="16" t="s">
        <v>1568</v>
      </c>
      <c r="D98" s="16" t="s">
        <v>1147</v>
      </c>
      <c r="E98" s="17">
        <v>2.8999999999999998E-2</v>
      </c>
    </row>
    <row r="99" spans="1:5" ht="21.5">
      <c r="A99" s="16" t="s">
        <v>1149</v>
      </c>
      <c r="B99" s="16" t="s">
        <v>1558</v>
      </c>
      <c r="C99" s="16" t="s">
        <v>1636</v>
      </c>
      <c r="D99" s="16" t="s">
        <v>1151</v>
      </c>
      <c r="E99" s="17">
        <v>1</v>
      </c>
    </row>
    <row r="100" spans="1:5" ht="21.5">
      <c r="A100" s="16" t="s">
        <v>1155</v>
      </c>
      <c r="B100" s="16" t="s">
        <v>1558</v>
      </c>
      <c r="C100" s="16" t="s">
        <v>1611</v>
      </c>
      <c r="D100" s="16" t="s">
        <v>1157</v>
      </c>
      <c r="E100" s="17">
        <v>1</v>
      </c>
    </row>
    <row r="101" spans="1:5" ht="21.5">
      <c r="A101" s="16" t="s">
        <v>1152</v>
      </c>
      <c r="B101" s="16" t="s">
        <v>1558</v>
      </c>
      <c r="C101" s="16" t="s">
        <v>1600</v>
      </c>
      <c r="D101" s="16" t="s">
        <v>1154</v>
      </c>
      <c r="E101" s="17">
        <v>1</v>
      </c>
    </row>
    <row r="102" spans="1:5" ht="31.5">
      <c r="A102" s="16" t="s">
        <v>1158</v>
      </c>
      <c r="B102" s="16" t="s">
        <v>1558</v>
      </c>
      <c r="C102" s="16" t="s">
        <v>1625</v>
      </c>
      <c r="D102" s="16" t="s">
        <v>1160</v>
      </c>
      <c r="E102" s="17">
        <v>7.0000000000000007E-2</v>
      </c>
    </row>
    <row r="103" spans="1:5" ht="31.5">
      <c r="A103" s="16" t="s">
        <v>1158</v>
      </c>
      <c r="B103" s="16" t="s">
        <v>1558</v>
      </c>
      <c r="C103" s="16" t="s">
        <v>1638</v>
      </c>
      <c r="D103" s="16" t="s">
        <v>1162</v>
      </c>
      <c r="E103" s="17">
        <v>0.93</v>
      </c>
    </row>
    <row r="104" spans="1:5" ht="31.5">
      <c r="A104" s="16" t="s">
        <v>1166</v>
      </c>
      <c r="B104" s="16" t="s">
        <v>1558</v>
      </c>
      <c r="C104" s="16" t="s">
        <v>1578</v>
      </c>
      <c r="D104" s="16" t="s">
        <v>1168</v>
      </c>
      <c r="E104" s="17">
        <v>0.95888589721787698</v>
      </c>
    </row>
    <row r="105" spans="1:5" ht="31.5">
      <c r="A105" s="16" t="s">
        <v>1166</v>
      </c>
      <c r="B105" s="16" t="s">
        <v>1558</v>
      </c>
      <c r="C105" s="16" t="s">
        <v>1587</v>
      </c>
      <c r="D105" s="16" t="s">
        <v>1170</v>
      </c>
      <c r="E105" s="17">
        <v>4.11141027821234E-2</v>
      </c>
    </row>
    <row r="106" spans="1:5" ht="31.5">
      <c r="A106" s="16" t="s">
        <v>1163</v>
      </c>
      <c r="B106" s="16" t="s">
        <v>1558</v>
      </c>
      <c r="C106" s="16" t="s">
        <v>1565</v>
      </c>
      <c r="D106" s="16" t="s">
        <v>1165</v>
      </c>
      <c r="E106" s="17">
        <v>1</v>
      </c>
    </row>
    <row r="107" spans="1:5" ht="21.5">
      <c r="A107" s="16" t="s">
        <v>1171</v>
      </c>
      <c r="B107" s="16" t="s">
        <v>1558</v>
      </c>
      <c r="C107" s="16" t="s">
        <v>1639</v>
      </c>
      <c r="D107" s="16" t="s">
        <v>1173</v>
      </c>
      <c r="E107" s="17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0F6F9-9E8F-477E-8711-376B5952CDBC}">
  <dimension ref="A1:E256"/>
  <sheetViews>
    <sheetView workbookViewId="0">
      <selection activeCell="R4" sqref="R4"/>
    </sheetView>
  </sheetViews>
  <sheetFormatPr defaultRowHeight="14.5"/>
  <sheetData>
    <row r="1" spans="1:5">
      <c r="A1" s="18" t="s">
        <v>953</v>
      </c>
      <c r="B1" s="18" t="s">
        <v>957</v>
      </c>
      <c r="C1" s="18" t="s">
        <v>954</v>
      </c>
      <c r="D1" s="18" t="s">
        <v>955</v>
      </c>
      <c r="E1" s="18" t="s">
        <v>956</v>
      </c>
    </row>
    <row r="2" spans="1:5" ht="51.5">
      <c r="A2" s="19" t="s">
        <v>958</v>
      </c>
      <c r="B2" s="19" t="s">
        <v>1773</v>
      </c>
      <c r="C2" s="19" t="s">
        <v>1931</v>
      </c>
      <c r="D2" s="19" t="s">
        <v>960</v>
      </c>
      <c r="E2" s="20">
        <v>1</v>
      </c>
    </row>
    <row r="3" spans="1:5" ht="31.5">
      <c r="A3" s="19" t="s">
        <v>1411</v>
      </c>
      <c r="B3" s="19" t="s">
        <v>1773</v>
      </c>
      <c r="C3" s="19" t="s">
        <v>1772</v>
      </c>
      <c r="D3" s="19" t="s">
        <v>1410</v>
      </c>
      <c r="E3" s="20">
        <v>0.98716959068185295</v>
      </c>
    </row>
    <row r="4" spans="1:5" ht="41.5">
      <c r="A4" s="19" t="s">
        <v>1411</v>
      </c>
      <c r="B4" s="19" t="s">
        <v>1773</v>
      </c>
      <c r="C4" s="19" t="s">
        <v>1971</v>
      </c>
      <c r="D4" s="19" t="s">
        <v>1410</v>
      </c>
      <c r="E4" s="20">
        <v>1.2830409318147201E-2</v>
      </c>
    </row>
    <row r="5" spans="1:5" ht="41.5">
      <c r="A5" s="19" t="s">
        <v>962</v>
      </c>
      <c r="B5" s="19" t="s">
        <v>1773</v>
      </c>
      <c r="C5" s="19" t="s">
        <v>1774</v>
      </c>
      <c r="D5" s="19" t="s">
        <v>964</v>
      </c>
      <c r="E5" s="20">
        <v>0.58766077021902097</v>
      </c>
    </row>
    <row r="6" spans="1:5" ht="41.5">
      <c r="A6" s="19" t="s">
        <v>962</v>
      </c>
      <c r="B6" s="19" t="s">
        <v>1773</v>
      </c>
      <c r="C6" s="19" t="s">
        <v>1940</v>
      </c>
      <c r="D6" s="19" t="s">
        <v>964</v>
      </c>
      <c r="E6" s="20">
        <v>0.24281266445414901</v>
      </c>
    </row>
    <row r="7" spans="1:5" ht="31.5">
      <c r="A7" s="19" t="s">
        <v>962</v>
      </c>
      <c r="B7" s="19" t="s">
        <v>1773</v>
      </c>
      <c r="C7" s="19" t="s">
        <v>1821</v>
      </c>
      <c r="D7" s="19" t="s">
        <v>964</v>
      </c>
      <c r="E7" s="20">
        <v>4.42360370387688E-2</v>
      </c>
    </row>
    <row r="8" spans="1:5" ht="41.5">
      <c r="A8" s="19" t="s">
        <v>962</v>
      </c>
      <c r="B8" s="19" t="s">
        <v>1773</v>
      </c>
      <c r="C8" s="19" t="s">
        <v>1878</v>
      </c>
      <c r="D8" s="19" t="s">
        <v>964</v>
      </c>
      <c r="E8" s="20">
        <v>4.4840938524087097E-2</v>
      </c>
    </row>
    <row r="9" spans="1:5" ht="31.5">
      <c r="A9" s="19" t="s">
        <v>962</v>
      </c>
      <c r="B9" s="19" t="s">
        <v>1773</v>
      </c>
      <c r="C9" s="19" t="s">
        <v>1844</v>
      </c>
      <c r="D9" s="19" t="s">
        <v>964</v>
      </c>
      <c r="E9" s="20">
        <v>8.0449589763973803E-2</v>
      </c>
    </row>
    <row r="10" spans="1:5" ht="41.5">
      <c r="A10" s="19" t="s">
        <v>968</v>
      </c>
      <c r="B10" s="19" t="s">
        <v>1773</v>
      </c>
      <c r="C10" s="19" t="s">
        <v>1776</v>
      </c>
      <c r="D10" s="19" t="s">
        <v>970</v>
      </c>
      <c r="E10" s="20">
        <v>0.23610713953458101</v>
      </c>
    </row>
    <row r="11" spans="1:5" ht="51.5">
      <c r="A11" s="19" t="s">
        <v>968</v>
      </c>
      <c r="B11" s="19" t="s">
        <v>1773</v>
      </c>
      <c r="C11" s="19" t="s">
        <v>1777</v>
      </c>
      <c r="D11" s="19" t="s">
        <v>970</v>
      </c>
      <c r="E11" s="20">
        <v>0.68644178388506205</v>
      </c>
    </row>
    <row r="12" spans="1:5" ht="41.5">
      <c r="A12" s="19" t="s">
        <v>968</v>
      </c>
      <c r="B12" s="19" t="s">
        <v>1773</v>
      </c>
      <c r="C12" s="19" t="s">
        <v>1941</v>
      </c>
      <c r="D12" s="19" t="s">
        <v>970</v>
      </c>
      <c r="E12" s="20">
        <v>4.3781431945699896E-3</v>
      </c>
    </row>
    <row r="13" spans="1:5" ht="41.5">
      <c r="A13" s="19" t="s">
        <v>968</v>
      </c>
      <c r="B13" s="19" t="s">
        <v>1773</v>
      </c>
      <c r="C13" s="19" t="s">
        <v>1775</v>
      </c>
      <c r="D13" s="19" t="s">
        <v>970</v>
      </c>
      <c r="E13" s="20">
        <v>7.3072933385786701E-2</v>
      </c>
    </row>
    <row r="14" spans="1:5" ht="41.5">
      <c r="A14" s="19" t="s">
        <v>965</v>
      </c>
      <c r="B14" s="19" t="s">
        <v>1773</v>
      </c>
      <c r="C14" s="19" t="s">
        <v>1883</v>
      </c>
      <c r="D14" s="19" t="s">
        <v>967</v>
      </c>
      <c r="E14" s="20">
        <v>0.75721976513429601</v>
      </c>
    </row>
    <row r="15" spans="1:5" ht="41.5">
      <c r="A15" s="19" t="s">
        <v>965</v>
      </c>
      <c r="B15" s="19" t="s">
        <v>1773</v>
      </c>
      <c r="C15" s="19" t="s">
        <v>1837</v>
      </c>
      <c r="D15" s="19" t="s">
        <v>967</v>
      </c>
      <c r="E15" s="20">
        <v>3.3349079503589597E-2</v>
      </c>
    </row>
    <row r="16" spans="1:5" ht="41.5">
      <c r="A16" s="19" t="s">
        <v>965</v>
      </c>
      <c r="B16" s="19" t="s">
        <v>1773</v>
      </c>
      <c r="C16" s="19" t="s">
        <v>1793</v>
      </c>
      <c r="D16" s="19" t="s">
        <v>967</v>
      </c>
      <c r="E16" s="20">
        <v>0.19085517679938999</v>
      </c>
    </row>
    <row r="17" spans="1:5" ht="41.5">
      <c r="A17" s="19" t="s">
        <v>965</v>
      </c>
      <c r="B17" s="19" t="s">
        <v>1773</v>
      </c>
      <c r="C17" s="19" t="s">
        <v>1942</v>
      </c>
      <c r="D17" s="19" t="s">
        <v>967</v>
      </c>
      <c r="E17" s="20">
        <v>1.8575978562724499E-2</v>
      </c>
    </row>
    <row r="18" spans="1:5" ht="41.5">
      <c r="A18" s="19" t="s">
        <v>971</v>
      </c>
      <c r="B18" s="19" t="s">
        <v>1773</v>
      </c>
      <c r="C18" s="19" t="s">
        <v>1905</v>
      </c>
      <c r="D18" s="19" t="s">
        <v>1432</v>
      </c>
      <c r="E18" s="20">
        <v>3.3799999999999997E-2</v>
      </c>
    </row>
    <row r="19" spans="1:5" ht="51.5">
      <c r="A19" s="19" t="s">
        <v>971</v>
      </c>
      <c r="B19" s="19" t="s">
        <v>1773</v>
      </c>
      <c r="C19" s="19" t="s">
        <v>1904</v>
      </c>
      <c r="D19" s="19" t="s">
        <v>1426</v>
      </c>
      <c r="E19" s="20">
        <v>0.21729999999999999</v>
      </c>
    </row>
    <row r="20" spans="1:5" ht="51.5">
      <c r="A20" s="19" t="s">
        <v>971</v>
      </c>
      <c r="B20" s="19" t="s">
        <v>1773</v>
      </c>
      <c r="C20" s="19" t="s">
        <v>1903</v>
      </c>
      <c r="D20" s="19" t="s">
        <v>1531</v>
      </c>
      <c r="E20" s="20">
        <v>2.07E-2</v>
      </c>
    </row>
    <row r="21" spans="1:5" ht="51.5">
      <c r="A21" s="19" t="s">
        <v>971</v>
      </c>
      <c r="B21" s="19" t="s">
        <v>1773</v>
      </c>
      <c r="C21" s="19" t="s">
        <v>1932</v>
      </c>
      <c r="D21" s="19" t="s">
        <v>973</v>
      </c>
      <c r="E21" s="20">
        <v>0.72719999999999996</v>
      </c>
    </row>
    <row r="22" spans="1:5" ht="51.5">
      <c r="A22" s="19" t="s">
        <v>971</v>
      </c>
      <c r="B22" s="19" t="s">
        <v>1773</v>
      </c>
      <c r="C22" s="19" t="s">
        <v>1913</v>
      </c>
      <c r="D22" s="19" t="s">
        <v>1431</v>
      </c>
      <c r="E22" s="20">
        <v>1E-3</v>
      </c>
    </row>
    <row r="23" spans="1:5" ht="41.5">
      <c r="A23" s="19" t="s">
        <v>974</v>
      </c>
      <c r="B23" s="19" t="s">
        <v>1773</v>
      </c>
      <c r="C23" s="19" t="s">
        <v>1874</v>
      </c>
      <c r="D23" s="19" t="s">
        <v>978</v>
      </c>
      <c r="E23" s="20">
        <v>5.7756973590099583E-2</v>
      </c>
    </row>
    <row r="24" spans="1:5" ht="41.5">
      <c r="A24" s="19" t="s">
        <v>974</v>
      </c>
      <c r="B24" s="19" t="s">
        <v>1773</v>
      </c>
      <c r="C24" s="19" t="s">
        <v>1860</v>
      </c>
      <c r="D24" s="19" t="s">
        <v>976</v>
      </c>
      <c r="E24" s="20">
        <v>0.4108</v>
      </c>
    </row>
    <row r="25" spans="1:5" ht="51.5">
      <c r="A25" s="19" t="s">
        <v>974</v>
      </c>
      <c r="B25" s="19" t="s">
        <v>1773</v>
      </c>
      <c r="C25" s="19" t="s">
        <v>1972</v>
      </c>
      <c r="D25" s="19" t="s">
        <v>978</v>
      </c>
      <c r="E25" s="20">
        <v>1.2147615009644558E-2</v>
      </c>
    </row>
    <row r="26" spans="1:5" ht="41.5">
      <c r="A26" s="19" t="s">
        <v>974</v>
      </c>
      <c r="B26" s="19" t="s">
        <v>1773</v>
      </c>
      <c r="C26" s="19" t="s">
        <v>1884</v>
      </c>
      <c r="D26" s="19" t="s">
        <v>978</v>
      </c>
      <c r="E26" s="20">
        <v>1.9907294920936763E-2</v>
      </c>
    </row>
    <row r="27" spans="1:5" ht="51.5">
      <c r="A27" s="19" t="s">
        <v>974</v>
      </c>
      <c r="B27" s="19" t="s">
        <v>1773</v>
      </c>
      <c r="C27" s="19" t="s">
        <v>1879</v>
      </c>
      <c r="D27" s="19" t="s">
        <v>978</v>
      </c>
      <c r="E27" s="20">
        <v>0.4992881164793192</v>
      </c>
    </row>
    <row r="28" spans="1:5" ht="31.5">
      <c r="A28" s="19" t="s">
        <v>979</v>
      </c>
      <c r="B28" s="19" t="s">
        <v>1773</v>
      </c>
      <c r="C28" s="19" t="s">
        <v>1923</v>
      </c>
      <c r="D28" s="19" t="s">
        <v>983</v>
      </c>
      <c r="E28" s="20">
        <v>1.0723329970698499E-3</v>
      </c>
    </row>
    <row r="29" spans="1:5" ht="31.5">
      <c r="A29" s="19" t="s">
        <v>979</v>
      </c>
      <c r="B29" s="19" t="s">
        <v>1773</v>
      </c>
      <c r="C29" s="19" t="s">
        <v>1923</v>
      </c>
      <c r="D29" s="19" t="s">
        <v>981</v>
      </c>
      <c r="E29" s="20">
        <v>1.24849905499906E-2</v>
      </c>
    </row>
    <row r="30" spans="1:5" ht="41.5">
      <c r="A30" s="19" t="s">
        <v>979</v>
      </c>
      <c r="B30" s="19" t="s">
        <v>1773</v>
      </c>
      <c r="C30" s="19" t="s">
        <v>1797</v>
      </c>
      <c r="D30" s="19" t="s">
        <v>981</v>
      </c>
      <c r="E30" s="20">
        <v>9.6912074697360601E-2</v>
      </c>
    </row>
    <row r="31" spans="1:5" ht="31.5">
      <c r="A31" s="19" t="s">
        <v>979</v>
      </c>
      <c r="B31" s="19" t="s">
        <v>1773</v>
      </c>
      <c r="C31" s="19" t="s">
        <v>1869</v>
      </c>
      <c r="D31" s="19" t="s">
        <v>983</v>
      </c>
      <c r="E31" s="20">
        <v>9.9999999999924594E-2</v>
      </c>
    </row>
    <row r="32" spans="1:5" ht="41.5">
      <c r="A32" s="19" t="s">
        <v>979</v>
      </c>
      <c r="B32" s="19" t="s">
        <v>1773</v>
      </c>
      <c r="C32" s="19" t="s">
        <v>1825</v>
      </c>
      <c r="D32" s="19" t="s">
        <v>981</v>
      </c>
      <c r="E32" s="20">
        <v>4.6575021379633902E-2</v>
      </c>
    </row>
    <row r="33" spans="1:5" ht="31.5">
      <c r="A33" s="19" t="s">
        <v>979</v>
      </c>
      <c r="B33" s="19" t="s">
        <v>1773</v>
      </c>
      <c r="C33" s="19" t="s">
        <v>1827</v>
      </c>
      <c r="D33" s="19" t="s">
        <v>981</v>
      </c>
      <c r="E33" s="20">
        <v>5.7786144351235698E-2</v>
      </c>
    </row>
    <row r="34" spans="1:5" ht="31.5">
      <c r="A34" s="19" t="s">
        <v>979</v>
      </c>
      <c r="B34" s="19" t="s">
        <v>1773</v>
      </c>
      <c r="C34" s="19" t="s">
        <v>1869</v>
      </c>
      <c r="D34" s="19" t="s">
        <v>981</v>
      </c>
      <c r="E34" s="20">
        <v>0.63111212997664301</v>
      </c>
    </row>
    <row r="35" spans="1:5" ht="31.5">
      <c r="A35" s="19" t="s">
        <v>979</v>
      </c>
      <c r="B35" s="19" t="s">
        <v>1773</v>
      </c>
      <c r="C35" s="19" t="s">
        <v>1832</v>
      </c>
      <c r="D35" s="19" t="s">
        <v>981</v>
      </c>
      <c r="E35" s="20">
        <v>5.40573060481414E-2</v>
      </c>
    </row>
    <row r="36" spans="1:5" ht="31.5">
      <c r="A36" s="19" t="s">
        <v>984</v>
      </c>
      <c r="B36" s="19" t="s">
        <v>1773</v>
      </c>
      <c r="C36" s="19" t="s">
        <v>1902</v>
      </c>
      <c r="D36" s="19" t="s">
        <v>986</v>
      </c>
      <c r="E36" s="20">
        <v>0.30057481362869498</v>
      </c>
    </row>
    <row r="37" spans="1:5" ht="41.5">
      <c r="A37" s="19" t="s">
        <v>984</v>
      </c>
      <c r="B37" s="19" t="s">
        <v>1773</v>
      </c>
      <c r="C37" s="19" t="s">
        <v>1880</v>
      </c>
      <c r="D37" s="19" t="s">
        <v>986</v>
      </c>
      <c r="E37" s="20">
        <v>0.325838637278971</v>
      </c>
    </row>
    <row r="38" spans="1:5" ht="31.5">
      <c r="A38" s="19" t="s">
        <v>984</v>
      </c>
      <c r="B38" s="19" t="s">
        <v>1773</v>
      </c>
      <c r="C38" s="19" t="s">
        <v>1803</v>
      </c>
      <c r="D38" s="19" t="s">
        <v>986</v>
      </c>
      <c r="E38" s="20">
        <v>0.36417327364264201</v>
      </c>
    </row>
    <row r="39" spans="1:5" ht="41.5">
      <c r="A39" s="19" t="s">
        <v>984</v>
      </c>
      <c r="B39" s="19" t="s">
        <v>1773</v>
      </c>
      <c r="C39" s="19" t="s">
        <v>1973</v>
      </c>
      <c r="D39" s="19" t="s">
        <v>986</v>
      </c>
      <c r="E39" s="20">
        <v>9.4132754496926308E-3</v>
      </c>
    </row>
    <row r="40" spans="1:5" ht="31.5">
      <c r="A40" s="19" t="s">
        <v>987</v>
      </c>
      <c r="B40" s="19" t="s">
        <v>1773</v>
      </c>
      <c r="C40" s="19" t="s">
        <v>1892</v>
      </c>
      <c r="D40" s="19" t="s">
        <v>989</v>
      </c>
      <c r="E40" s="20">
        <v>1</v>
      </c>
    </row>
    <row r="41" spans="1:5" ht="41.5">
      <c r="A41" s="19" t="s">
        <v>990</v>
      </c>
      <c r="B41" s="19" t="s">
        <v>1773</v>
      </c>
      <c r="C41" s="19" t="s">
        <v>1806</v>
      </c>
      <c r="D41" s="19" t="s">
        <v>992</v>
      </c>
      <c r="E41" s="20">
        <v>0.78677900192978401</v>
      </c>
    </row>
    <row r="42" spans="1:5" ht="51.5">
      <c r="A42" s="19" t="s">
        <v>990</v>
      </c>
      <c r="B42" s="19" t="s">
        <v>1773</v>
      </c>
      <c r="C42" s="19" t="s">
        <v>1787</v>
      </c>
      <c r="D42" s="19" t="s">
        <v>992</v>
      </c>
      <c r="E42" s="20">
        <v>0.181762799031668</v>
      </c>
    </row>
    <row r="43" spans="1:5" ht="41.5">
      <c r="A43" s="19" t="s">
        <v>990</v>
      </c>
      <c r="B43" s="19" t="s">
        <v>1773</v>
      </c>
      <c r="C43" s="19" t="s">
        <v>1914</v>
      </c>
      <c r="D43" s="19" t="s">
        <v>992</v>
      </c>
      <c r="E43" s="20">
        <v>3.1458199038547602E-2</v>
      </c>
    </row>
    <row r="44" spans="1:5" ht="41.5">
      <c r="A44" s="19" t="s">
        <v>993</v>
      </c>
      <c r="B44" s="19" t="s">
        <v>1773</v>
      </c>
      <c r="C44" s="19" t="s">
        <v>1985</v>
      </c>
      <c r="D44" s="19" t="s">
        <v>997</v>
      </c>
      <c r="E44" s="20">
        <v>0.94010000000000005</v>
      </c>
    </row>
    <row r="45" spans="1:5" ht="41.5">
      <c r="A45" s="19" t="s">
        <v>993</v>
      </c>
      <c r="B45" s="19" t="s">
        <v>1773</v>
      </c>
      <c r="C45" s="19" t="s">
        <v>1984</v>
      </c>
      <c r="D45" s="19" t="s">
        <v>995</v>
      </c>
      <c r="E45" s="20">
        <v>5.9900000000000002E-2</v>
      </c>
    </row>
    <row r="46" spans="1:5" ht="41.5">
      <c r="A46" s="19" t="s">
        <v>998</v>
      </c>
      <c r="B46" s="19" t="s">
        <v>1773</v>
      </c>
      <c r="C46" s="19" t="s">
        <v>1944</v>
      </c>
      <c r="D46" s="19" t="s">
        <v>1000</v>
      </c>
      <c r="E46" s="20">
        <v>0.122719684162115</v>
      </c>
    </row>
    <row r="47" spans="1:5" ht="61.5">
      <c r="A47" s="19" t="s">
        <v>998</v>
      </c>
      <c r="B47" s="19" t="s">
        <v>1773</v>
      </c>
      <c r="C47" s="19" t="s">
        <v>1887</v>
      </c>
      <c r="D47" s="19" t="s">
        <v>1000</v>
      </c>
      <c r="E47" s="20">
        <v>2.4424171311825699E-2</v>
      </c>
    </row>
    <row r="48" spans="1:5" ht="31.5">
      <c r="A48" s="19" t="s">
        <v>998</v>
      </c>
      <c r="B48" s="19" t="s">
        <v>1773</v>
      </c>
      <c r="C48" s="19" t="s">
        <v>1779</v>
      </c>
      <c r="D48" s="19" t="s">
        <v>1000</v>
      </c>
      <c r="E48" s="20">
        <v>0.85285614452605996</v>
      </c>
    </row>
    <row r="49" spans="1:5" ht="31.5">
      <c r="A49" s="19" t="s">
        <v>1014</v>
      </c>
      <c r="B49" s="19" t="s">
        <v>1773</v>
      </c>
      <c r="C49" s="19" t="s">
        <v>1915</v>
      </c>
      <c r="D49" s="19" t="s">
        <v>1016</v>
      </c>
      <c r="E49" s="20">
        <v>0.23054761431912099</v>
      </c>
    </row>
    <row r="50" spans="1:5" ht="31.5">
      <c r="A50" s="19" t="s">
        <v>1014</v>
      </c>
      <c r="B50" s="19" t="s">
        <v>1773</v>
      </c>
      <c r="C50" s="19" t="s">
        <v>1945</v>
      </c>
      <c r="D50" s="19" t="s">
        <v>1016</v>
      </c>
      <c r="E50" s="20">
        <v>5.0233188895375099E-2</v>
      </c>
    </row>
    <row r="51" spans="1:5" ht="41.5">
      <c r="A51" s="19" t="s">
        <v>1014</v>
      </c>
      <c r="B51" s="19" t="s">
        <v>1773</v>
      </c>
      <c r="C51" s="19" t="s">
        <v>1825</v>
      </c>
      <c r="D51" s="19" t="s">
        <v>1016</v>
      </c>
      <c r="E51" s="20">
        <v>0.15872573206708601</v>
      </c>
    </row>
    <row r="52" spans="1:5" ht="41.5">
      <c r="A52" s="19" t="s">
        <v>1014</v>
      </c>
      <c r="B52" s="19" t="s">
        <v>1773</v>
      </c>
      <c r="C52" s="19" t="s">
        <v>1840</v>
      </c>
      <c r="D52" s="19" t="s">
        <v>1016</v>
      </c>
      <c r="E52" s="20">
        <v>0.56049346471841799</v>
      </c>
    </row>
    <row r="53" spans="1:5" ht="31.5">
      <c r="A53" s="19" t="s">
        <v>1001</v>
      </c>
      <c r="B53" s="19" t="s">
        <v>1773</v>
      </c>
      <c r="C53" s="19" t="s">
        <v>1847</v>
      </c>
      <c r="D53" s="19" t="s">
        <v>1005</v>
      </c>
      <c r="E53" s="20">
        <v>4.8437307421469603E-3</v>
      </c>
    </row>
    <row r="54" spans="1:5" ht="31.5">
      <c r="A54" s="19" t="s">
        <v>1001</v>
      </c>
      <c r="B54" s="19" t="s">
        <v>1773</v>
      </c>
      <c r="C54" s="19" t="s">
        <v>1824</v>
      </c>
      <c r="D54" s="19" t="s">
        <v>1005</v>
      </c>
      <c r="E54" s="20">
        <v>0.80723285261277899</v>
      </c>
    </row>
    <row r="55" spans="1:5" ht="21.5">
      <c r="A55" s="19" t="s">
        <v>1001</v>
      </c>
      <c r="B55" s="19" t="s">
        <v>1773</v>
      </c>
      <c r="C55" s="19" t="s">
        <v>1894</v>
      </c>
      <c r="D55" s="19" t="s">
        <v>1003</v>
      </c>
      <c r="E55" s="20">
        <v>0.187923416645075</v>
      </c>
    </row>
    <row r="56" spans="1:5" ht="21.5">
      <c r="A56" s="19" t="s">
        <v>1006</v>
      </c>
      <c r="B56" s="19" t="s">
        <v>1773</v>
      </c>
      <c r="C56" s="19" t="s">
        <v>1788</v>
      </c>
      <c r="D56" s="19" t="s">
        <v>1010</v>
      </c>
      <c r="E56" s="20">
        <v>3.3680819922425755E-2</v>
      </c>
    </row>
    <row r="57" spans="1:5" ht="51.5">
      <c r="A57" s="19" t="s">
        <v>1006</v>
      </c>
      <c r="B57" s="19" t="s">
        <v>1773</v>
      </c>
      <c r="C57" s="19" t="s">
        <v>1920</v>
      </c>
      <c r="D57" s="19" t="s">
        <v>1010</v>
      </c>
      <c r="E57" s="20">
        <v>1.1298639596465852E-2</v>
      </c>
    </row>
    <row r="58" spans="1:5" ht="31.5">
      <c r="A58" s="19" t="s">
        <v>1006</v>
      </c>
      <c r="B58" s="19" t="s">
        <v>1773</v>
      </c>
      <c r="C58" s="19" t="s">
        <v>1862</v>
      </c>
      <c r="D58" s="19" t="s">
        <v>1008</v>
      </c>
      <c r="E58" s="20">
        <v>0.25329908892288272</v>
      </c>
    </row>
    <row r="59" spans="1:5" ht="21.5">
      <c r="A59" s="19" t="s">
        <v>1006</v>
      </c>
      <c r="B59" s="19" t="s">
        <v>1773</v>
      </c>
      <c r="C59" s="19" t="s">
        <v>1822</v>
      </c>
      <c r="D59" s="19" t="s">
        <v>1010</v>
      </c>
      <c r="E59" s="20">
        <v>6.1713233156131614E-2</v>
      </c>
    </row>
    <row r="60" spans="1:5" ht="51.5">
      <c r="A60" s="19" t="s">
        <v>1006</v>
      </c>
      <c r="B60" s="19" t="s">
        <v>1773</v>
      </c>
      <c r="C60" s="19" t="s">
        <v>1974</v>
      </c>
      <c r="D60" s="19" t="s">
        <v>1008</v>
      </c>
      <c r="E60" s="20">
        <v>1.9021484372454413E-2</v>
      </c>
    </row>
    <row r="61" spans="1:5" ht="21.5">
      <c r="A61" s="19" t="s">
        <v>1006</v>
      </c>
      <c r="B61" s="19" t="s">
        <v>1773</v>
      </c>
      <c r="C61" s="19" t="s">
        <v>1853</v>
      </c>
      <c r="D61" s="19" t="s">
        <v>1008</v>
      </c>
      <c r="E61" s="20">
        <v>0.54775648905679819</v>
      </c>
    </row>
    <row r="62" spans="1:5" ht="31.5">
      <c r="A62" s="19" t="s">
        <v>1006</v>
      </c>
      <c r="B62" s="19" t="s">
        <v>1773</v>
      </c>
      <c r="C62" s="19" t="s">
        <v>1852</v>
      </c>
      <c r="D62" s="19" t="s">
        <v>1008</v>
      </c>
      <c r="E62" s="20">
        <v>4.672293764786449E-2</v>
      </c>
    </row>
    <row r="63" spans="1:5" ht="21.5">
      <c r="A63" s="19" t="s">
        <v>1006</v>
      </c>
      <c r="B63" s="19" t="s">
        <v>1773</v>
      </c>
      <c r="C63" s="19" t="s">
        <v>1789</v>
      </c>
      <c r="D63" s="19" t="s">
        <v>1010</v>
      </c>
      <c r="E63" s="20">
        <v>2.6507307324976803E-2</v>
      </c>
    </row>
    <row r="64" spans="1:5" ht="31.5">
      <c r="A64" s="19" t="s">
        <v>1011</v>
      </c>
      <c r="B64" s="19" t="s">
        <v>1773</v>
      </c>
      <c r="C64" s="19" t="s">
        <v>1881</v>
      </c>
      <c r="D64" s="19" t="s">
        <v>1013</v>
      </c>
      <c r="E64" s="20">
        <v>4.9607329940344398E-2</v>
      </c>
    </row>
    <row r="65" spans="1:5" ht="31.5">
      <c r="A65" s="19" t="s">
        <v>1011</v>
      </c>
      <c r="B65" s="19" t="s">
        <v>1773</v>
      </c>
      <c r="C65" s="19" t="s">
        <v>1823</v>
      </c>
      <c r="D65" s="19" t="s">
        <v>1013</v>
      </c>
      <c r="E65" s="20">
        <v>0.29579682145146802</v>
      </c>
    </row>
    <row r="66" spans="1:5" ht="51.5">
      <c r="A66" s="19" t="s">
        <v>1011</v>
      </c>
      <c r="B66" s="19" t="s">
        <v>1773</v>
      </c>
      <c r="C66" s="19" t="s">
        <v>1854</v>
      </c>
      <c r="D66" s="19" t="s">
        <v>1013</v>
      </c>
      <c r="E66" s="20">
        <v>0.41581212284373198</v>
      </c>
    </row>
    <row r="67" spans="1:5" ht="31.5">
      <c r="A67" s="19" t="s">
        <v>1011</v>
      </c>
      <c r="B67" s="19" t="s">
        <v>1773</v>
      </c>
      <c r="C67" s="19" t="s">
        <v>1792</v>
      </c>
      <c r="D67" s="19" t="s">
        <v>1013</v>
      </c>
      <c r="E67" s="20">
        <v>0.15132100831725301</v>
      </c>
    </row>
    <row r="68" spans="1:5" ht="41.5">
      <c r="A68" s="19" t="s">
        <v>1011</v>
      </c>
      <c r="B68" s="19" t="s">
        <v>1773</v>
      </c>
      <c r="C68" s="19" t="s">
        <v>1946</v>
      </c>
      <c r="D68" s="19" t="s">
        <v>1013</v>
      </c>
      <c r="E68" s="20">
        <v>8.7462717447202604E-2</v>
      </c>
    </row>
    <row r="69" spans="1:5" ht="31.5">
      <c r="A69" s="19" t="s">
        <v>1017</v>
      </c>
      <c r="B69" s="19" t="s">
        <v>1773</v>
      </c>
      <c r="C69" s="19" t="s">
        <v>1832</v>
      </c>
      <c r="D69" s="19" t="s">
        <v>1019</v>
      </c>
      <c r="E69" s="20">
        <v>0.14660282667008201</v>
      </c>
    </row>
    <row r="70" spans="1:5" ht="31.5">
      <c r="A70" s="19" t="s">
        <v>1017</v>
      </c>
      <c r="B70" s="19" t="s">
        <v>1773</v>
      </c>
      <c r="C70" s="19" t="s">
        <v>1778</v>
      </c>
      <c r="D70" s="19" t="s">
        <v>1019</v>
      </c>
      <c r="E70" s="20">
        <v>3.9587659823734501E-2</v>
      </c>
    </row>
    <row r="71" spans="1:5" ht="41.5">
      <c r="A71" s="19" t="s">
        <v>1017</v>
      </c>
      <c r="B71" s="19" t="s">
        <v>1773</v>
      </c>
      <c r="C71" s="19" t="s">
        <v>1947</v>
      </c>
      <c r="D71" s="19" t="s">
        <v>1019</v>
      </c>
      <c r="E71" s="20">
        <v>3.3738990854901202E-2</v>
      </c>
    </row>
    <row r="72" spans="1:5" ht="51.5">
      <c r="A72" s="19" t="s">
        <v>1017</v>
      </c>
      <c r="B72" s="19" t="s">
        <v>1773</v>
      </c>
      <c r="C72" s="19" t="s">
        <v>1896</v>
      </c>
      <c r="D72" s="19" t="s">
        <v>1019</v>
      </c>
      <c r="E72" s="20">
        <v>0.67780845600805095</v>
      </c>
    </row>
    <row r="73" spans="1:5" ht="41.5">
      <c r="A73" s="19" t="s">
        <v>1017</v>
      </c>
      <c r="B73" s="19" t="s">
        <v>1773</v>
      </c>
      <c r="C73" s="19" t="s">
        <v>1825</v>
      </c>
      <c r="D73" s="19" t="s">
        <v>1019</v>
      </c>
      <c r="E73" s="20">
        <v>0.10226206664323099</v>
      </c>
    </row>
    <row r="74" spans="1:5" ht="31.5">
      <c r="A74" s="19" t="s">
        <v>1020</v>
      </c>
      <c r="B74" s="19" t="s">
        <v>1773</v>
      </c>
      <c r="C74" s="19" t="s">
        <v>1832</v>
      </c>
      <c r="D74" s="19" t="s">
        <v>1022</v>
      </c>
      <c r="E74" s="20">
        <v>0.19064088339228699</v>
      </c>
    </row>
    <row r="75" spans="1:5" ht="41.5">
      <c r="A75" s="19" t="s">
        <v>1020</v>
      </c>
      <c r="B75" s="19" t="s">
        <v>1773</v>
      </c>
      <c r="C75" s="19" t="s">
        <v>1798</v>
      </c>
      <c r="D75" s="19" t="s">
        <v>1022</v>
      </c>
      <c r="E75" s="20">
        <v>0.170466497169943</v>
      </c>
    </row>
    <row r="76" spans="1:5" ht="51.5">
      <c r="A76" s="19" t="s">
        <v>1020</v>
      </c>
      <c r="B76" s="19" t="s">
        <v>1773</v>
      </c>
      <c r="C76" s="19" t="s">
        <v>1834</v>
      </c>
      <c r="D76" s="19" t="s">
        <v>1022</v>
      </c>
      <c r="E76" s="20">
        <v>0.37603257318993899</v>
      </c>
    </row>
    <row r="77" spans="1:5" ht="41.5">
      <c r="A77" s="19" t="s">
        <v>1020</v>
      </c>
      <c r="B77" s="19" t="s">
        <v>1773</v>
      </c>
      <c r="C77" s="19" t="s">
        <v>1948</v>
      </c>
      <c r="D77" s="19" t="s">
        <v>1022</v>
      </c>
      <c r="E77" s="20">
        <v>0.105472462987731</v>
      </c>
    </row>
    <row r="78" spans="1:5" ht="41.5">
      <c r="A78" s="19" t="s">
        <v>1020</v>
      </c>
      <c r="B78" s="19" t="s">
        <v>1773</v>
      </c>
      <c r="C78" s="19" t="s">
        <v>1889</v>
      </c>
      <c r="D78" s="19" t="s">
        <v>1022</v>
      </c>
      <c r="E78" s="20">
        <v>0.120034225226839</v>
      </c>
    </row>
    <row r="79" spans="1:5" ht="41.5">
      <c r="A79" s="19" t="s">
        <v>1020</v>
      </c>
      <c r="B79" s="19" t="s">
        <v>1773</v>
      </c>
      <c r="C79" s="19" t="s">
        <v>1807</v>
      </c>
      <c r="D79" s="19" t="s">
        <v>1022</v>
      </c>
      <c r="E79" s="20">
        <v>3.7353358033260502E-2</v>
      </c>
    </row>
    <row r="80" spans="1:5" ht="41.5">
      <c r="A80" s="19" t="s">
        <v>1023</v>
      </c>
      <c r="B80" s="19" t="s">
        <v>1773</v>
      </c>
      <c r="C80" s="19" t="s">
        <v>1949</v>
      </c>
      <c r="D80" s="19" t="s">
        <v>1027</v>
      </c>
      <c r="E80" s="20">
        <v>0.13004310912765812</v>
      </c>
    </row>
    <row r="81" spans="1:5" ht="31.5">
      <c r="A81" s="19" t="s">
        <v>1023</v>
      </c>
      <c r="B81" s="19" t="s">
        <v>1773</v>
      </c>
      <c r="C81" s="19" t="s">
        <v>1812</v>
      </c>
      <c r="D81" s="19" t="s">
        <v>1029</v>
      </c>
      <c r="E81" s="20">
        <v>0.11464096276084648</v>
      </c>
    </row>
    <row r="82" spans="1:5" ht="51.5">
      <c r="A82" s="19" t="s">
        <v>1023</v>
      </c>
      <c r="B82" s="19" t="s">
        <v>1773</v>
      </c>
      <c r="C82" s="19" t="s">
        <v>1976</v>
      </c>
      <c r="D82" s="19" t="s">
        <v>1029</v>
      </c>
      <c r="E82" s="20">
        <v>3.4859037239153526E-2</v>
      </c>
    </row>
    <row r="83" spans="1:5" ht="51.5">
      <c r="A83" s="19" t="s">
        <v>1023</v>
      </c>
      <c r="B83" s="19" t="s">
        <v>1773</v>
      </c>
      <c r="C83" s="19" t="s">
        <v>1777</v>
      </c>
      <c r="D83" s="19" t="s">
        <v>1025</v>
      </c>
      <c r="E83" s="20">
        <v>0.17987038540973849</v>
      </c>
    </row>
    <row r="84" spans="1:5" ht="31.5">
      <c r="A84" s="19" t="s">
        <v>1023</v>
      </c>
      <c r="B84" s="19" t="s">
        <v>1773</v>
      </c>
      <c r="C84" s="19" t="s">
        <v>1832</v>
      </c>
      <c r="D84" s="19" t="s">
        <v>1027</v>
      </c>
      <c r="E84" s="20">
        <v>0.3378901971754934</v>
      </c>
    </row>
    <row r="85" spans="1:5" ht="41.5">
      <c r="A85" s="19" t="s">
        <v>1023</v>
      </c>
      <c r="B85" s="19" t="s">
        <v>1773</v>
      </c>
      <c r="C85" s="19" t="s">
        <v>1816</v>
      </c>
      <c r="D85" s="19" t="s">
        <v>1027</v>
      </c>
      <c r="E85" s="20">
        <v>0.1948666936968485</v>
      </c>
    </row>
    <row r="86" spans="1:5" ht="51.5">
      <c r="A86" s="19" t="s">
        <v>1023</v>
      </c>
      <c r="B86" s="19" t="s">
        <v>1773</v>
      </c>
      <c r="C86" s="19" t="s">
        <v>1975</v>
      </c>
      <c r="D86" s="19" t="s">
        <v>1025</v>
      </c>
      <c r="E86" s="20">
        <v>7.7296145902615021E-3</v>
      </c>
    </row>
    <row r="87" spans="1:5" ht="61.5">
      <c r="A87" s="19" t="s">
        <v>1038</v>
      </c>
      <c r="B87" s="19" t="s">
        <v>1773</v>
      </c>
      <c r="C87" s="19" t="s">
        <v>1969</v>
      </c>
      <c r="D87" s="19" t="s">
        <v>1040</v>
      </c>
      <c r="E87" s="20">
        <v>7.6018039855561506E-2</v>
      </c>
    </row>
    <row r="88" spans="1:5" ht="21.5">
      <c r="A88" s="19" t="s">
        <v>1038</v>
      </c>
      <c r="B88" s="19" t="s">
        <v>1773</v>
      </c>
      <c r="C88" s="19" t="s">
        <v>1801</v>
      </c>
      <c r="D88" s="19" t="s">
        <v>1040</v>
      </c>
      <c r="E88" s="20">
        <v>0.18355007124782799</v>
      </c>
    </row>
    <row r="89" spans="1:5" ht="21.5">
      <c r="A89" s="19" t="s">
        <v>1038</v>
      </c>
      <c r="B89" s="19" t="s">
        <v>1773</v>
      </c>
      <c r="C89" s="19" t="s">
        <v>1783</v>
      </c>
      <c r="D89" s="19" t="s">
        <v>1040</v>
      </c>
      <c r="E89" s="20">
        <v>0.37422921865505898</v>
      </c>
    </row>
    <row r="90" spans="1:5" ht="31.5">
      <c r="A90" s="19" t="s">
        <v>1038</v>
      </c>
      <c r="B90" s="19" t="s">
        <v>1773</v>
      </c>
      <c r="C90" s="19" t="s">
        <v>1796</v>
      </c>
      <c r="D90" s="19" t="s">
        <v>1040</v>
      </c>
      <c r="E90" s="20">
        <v>0.11952651400419501</v>
      </c>
    </row>
    <row r="91" spans="1:5" ht="61.5">
      <c r="A91" s="19" t="s">
        <v>1038</v>
      </c>
      <c r="B91" s="19" t="s">
        <v>1773</v>
      </c>
      <c r="C91" s="19" t="s">
        <v>1917</v>
      </c>
      <c r="D91" s="19" t="s">
        <v>1042</v>
      </c>
      <c r="E91" s="20">
        <v>4.2973933740419898E-2</v>
      </c>
    </row>
    <row r="92" spans="1:5" ht="31.5">
      <c r="A92" s="19" t="s">
        <v>1038</v>
      </c>
      <c r="B92" s="19" t="s">
        <v>1773</v>
      </c>
      <c r="C92" s="19" t="s">
        <v>1782</v>
      </c>
      <c r="D92" s="19" t="s">
        <v>1040</v>
      </c>
      <c r="E92" s="20">
        <v>0.20370222249693601</v>
      </c>
    </row>
    <row r="93" spans="1:5" ht="41.5">
      <c r="A93" s="19" t="s">
        <v>1465</v>
      </c>
      <c r="B93" s="19" t="s">
        <v>1773</v>
      </c>
      <c r="C93" s="19" t="s">
        <v>1924</v>
      </c>
      <c r="D93" s="19" t="s">
        <v>1463</v>
      </c>
      <c r="E93" s="20">
        <v>1</v>
      </c>
    </row>
    <row r="94" spans="1:5" ht="41.5">
      <c r="A94" s="19" t="s">
        <v>1033</v>
      </c>
      <c r="B94" s="19" t="s">
        <v>1773</v>
      </c>
      <c r="C94" s="19" t="s">
        <v>1943</v>
      </c>
      <c r="D94" s="19" t="s">
        <v>1035</v>
      </c>
      <c r="E94" s="20">
        <v>1.33483230487184E-2</v>
      </c>
    </row>
    <row r="95" spans="1:5" ht="41.5">
      <c r="A95" s="19" t="s">
        <v>1033</v>
      </c>
      <c r="B95" s="19" t="s">
        <v>1773</v>
      </c>
      <c r="C95" s="19" t="s">
        <v>1814</v>
      </c>
      <c r="D95" s="19" t="s">
        <v>1037</v>
      </c>
      <c r="E95" s="20">
        <v>2.9050422751210201E-2</v>
      </c>
    </row>
    <row r="96" spans="1:5" ht="41.5">
      <c r="A96" s="19" t="s">
        <v>1033</v>
      </c>
      <c r="B96" s="19" t="s">
        <v>1773</v>
      </c>
      <c r="C96" s="19" t="s">
        <v>1780</v>
      </c>
      <c r="D96" s="19" t="s">
        <v>1035</v>
      </c>
      <c r="E96" s="20">
        <v>0.49542214759322001</v>
      </c>
    </row>
    <row r="97" spans="1:5" ht="31.5">
      <c r="A97" s="19" t="s">
        <v>1033</v>
      </c>
      <c r="B97" s="19" t="s">
        <v>1773</v>
      </c>
      <c r="C97" s="19" t="s">
        <v>1892</v>
      </c>
      <c r="D97" s="19" t="s">
        <v>1035</v>
      </c>
      <c r="E97" s="20">
        <v>0.46217910660685202</v>
      </c>
    </row>
    <row r="98" spans="1:5">
      <c r="A98" s="19" t="s">
        <v>1030</v>
      </c>
      <c r="B98" s="19" t="s">
        <v>1773</v>
      </c>
      <c r="C98" s="19" t="s">
        <v>1950</v>
      </c>
      <c r="D98" s="19" t="s">
        <v>1032</v>
      </c>
      <c r="E98" s="20">
        <v>0.87175510063210404</v>
      </c>
    </row>
    <row r="99" spans="1:5" ht="41.5">
      <c r="A99" s="19" t="s">
        <v>1030</v>
      </c>
      <c r="B99" s="19" t="s">
        <v>1773</v>
      </c>
      <c r="C99" s="19" t="s">
        <v>1977</v>
      </c>
      <c r="D99" s="19" t="s">
        <v>1032</v>
      </c>
      <c r="E99" s="20">
        <v>0.12824489936789599</v>
      </c>
    </row>
    <row r="100" spans="1:5" ht="41.5">
      <c r="A100" s="19" t="s">
        <v>1049</v>
      </c>
      <c r="B100" s="19" t="s">
        <v>1773</v>
      </c>
      <c r="C100" s="19" t="s">
        <v>1951</v>
      </c>
      <c r="D100" s="19" t="s">
        <v>1053</v>
      </c>
      <c r="E100" s="20">
        <v>6.3428607659374902E-3</v>
      </c>
    </row>
    <row r="101" spans="1:5" ht="41.5">
      <c r="A101" s="19" t="s">
        <v>1049</v>
      </c>
      <c r="B101" s="19" t="s">
        <v>1773</v>
      </c>
      <c r="C101" s="19" t="s">
        <v>1922</v>
      </c>
      <c r="D101" s="19" t="s">
        <v>1051</v>
      </c>
      <c r="E101" s="20">
        <v>2.56176988819514E-3</v>
      </c>
    </row>
    <row r="102" spans="1:5" ht="41.5">
      <c r="A102" s="19" t="s">
        <v>1049</v>
      </c>
      <c r="B102" s="19" t="s">
        <v>1773</v>
      </c>
      <c r="C102" s="19" t="s">
        <v>1804</v>
      </c>
      <c r="D102" s="19" t="s">
        <v>1053</v>
      </c>
      <c r="E102" s="20">
        <v>0.50103984337749896</v>
      </c>
    </row>
    <row r="103" spans="1:5" ht="31.5">
      <c r="A103" s="19" t="s">
        <v>1049</v>
      </c>
      <c r="B103" s="19" t="s">
        <v>1773</v>
      </c>
      <c r="C103" s="19" t="s">
        <v>1781</v>
      </c>
      <c r="D103" s="19" t="s">
        <v>1053</v>
      </c>
      <c r="E103" s="20">
        <v>7.3133582390142601E-2</v>
      </c>
    </row>
    <row r="104" spans="1:5" ht="41.5">
      <c r="A104" s="19" t="s">
        <v>1049</v>
      </c>
      <c r="B104" s="19" t="s">
        <v>1773</v>
      </c>
      <c r="C104" s="19" t="s">
        <v>1838</v>
      </c>
      <c r="D104" s="19" t="s">
        <v>1053</v>
      </c>
      <c r="E104" s="20">
        <v>0.37640508681801799</v>
      </c>
    </row>
    <row r="105" spans="1:5" ht="41.5">
      <c r="A105" s="19" t="s">
        <v>1049</v>
      </c>
      <c r="B105" s="19" t="s">
        <v>1773</v>
      </c>
      <c r="C105" s="19" t="s">
        <v>1839</v>
      </c>
      <c r="D105" s="19" t="s">
        <v>1053</v>
      </c>
      <c r="E105" s="20">
        <v>4.0516856760207803E-2</v>
      </c>
    </row>
    <row r="106" spans="1:5" ht="31.5">
      <c r="A106" s="19" t="s">
        <v>1054</v>
      </c>
      <c r="B106" s="19" t="s">
        <v>1773</v>
      </c>
      <c r="C106" s="19" t="s">
        <v>1916</v>
      </c>
      <c r="D106" s="19" t="s">
        <v>1056</v>
      </c>
      <c r="E106" s="20">
        <v>0.104752408968581</v>
      </c>
    </row>
    <row r="107" spans="1:5" ht="41.5">
      <c r="A107" s="19" t="s">
        <v>1054</v>
      </c>
      <c r="B107" s="19" t="s">
        <v>1773</v>
      </c>
      <c r="C107" s="19" t="s">
        <v>1952</v>
      </c>
      <c r="D107" s="19" t="s">
        <v>1056</v>
      </c>
      <c r="E107" s="20">
        <v>3.9483809104137201E-2</v>
      </c>
    </row>
    <row r="108" spans="1:5" ht="31.5">
      <c r="A108" s="19" t="s">
        <v>1054</v>
      </c>
      <c r="B108" s="19" t="s">
        <v>1773</v>
      </c>
      <c r="C108" s="19" t="s">
        <v>1808</v>
      </c>
      <c r="D108" s="19" t="s">
        <v>1056</v>
      </c>
      <c r="E108" s="20">
        <v>1.9647156357431399E-2</v>
      </c>
    </row>
    <row r="109" spans="1:5" ht="31.5">
      <c r="A109" s="19" t="s">
        <v>1054</v>
      </c>
      <c r="B109" s="19" t="s">
        <v>1773</v>
      </c>
      <c r="C109" s="19" t="s">
        <v>1815</v>
      </c>
      <c r="D109" s="19" t="s">
        <v>1056</v>
      </c>
      <c r="E109" s="20">
        <v>1.16121168020234E-2</v>
      </c>
    </row>
    <row r="110" spans="1:5" ht="51.5">
      <c r="A110" s="19" t="s">
        <v>1054</v>
      </c>
      <c r="B110" s="19" t="s">
        <v>1773</v>
      </c>
      <c r="C110" s="19" t="s">
        <v>1855</v>
      </c>
      <c r="D110" s="19" t="s">
        <v>1056</v>
      </c>
      <c r="E110" s="20">
        <v>0.267314891135007</v>
      </c>
    </row>
    <row r="111" spans="1:5" ht="31.5">
      <c r="A111" s="19" t="s">
        <v>1054</v>
      </c>
      <c r="B111" s="19" t="s">
        <v>1773</v>
      </c>
      <c r="C111" s="19" t="s">
        <v>1915</v>
      </c>
      <c r="D111" s="19" t="s">
        <v>1056</v>
      </c>
      <c r="E111" s="20">
        <v>6.9126575632601304E-3</v>
      </c>
    </row>
    <row r="112" spans="1:5" ht="41.5">
      <c r="A112" s="19" t="s">
        <v>1054</v>
      </c>
      <c r="B112" s="19" t="s">
        <v>1773</v>
      </c>
      <c r="C112" s="19" t="s">
        <v>1843</v>
      </c>
      <c r="D112" s="19" t="s">
        <v>1056</v>
      </c>
      <c r="E112" s="20">
        <v>0.52708873077947505</v>
      </c>
    </row>
    <row r="113" spans="1:5" ht="31.5">
      <c r="A113" s="19" t="s">
        <v>1054</v>
      </c>
      <c r="B113" s="19" t="s">
        <v>1773</v>
      </c>
      <c r="C113" s="19" t="s">
        <v>1856</v>
      </c>
      <c r="D113" s="19" t="s">
        <v>1056</v>
      </c>
      <c r="E113" s="20">
        <v>2.31882292900847E-2</v>
      </c>
    </row>
    <row r="114" spans="1:5" ht="61.5">
      <c r="A114" s="19" t="s">
        <v>1060</v>
      </c>
      <c r="B114" s="19" t="s">
        <v>1773</v>
      </c>
      <c r="C114" s="19" t="s">
        <v>1887</v>
      </c>
      <c r="D114" s="19" t="s">
        <v>1062</v>
      </c>
      <c r="E114" s="20">
        <v>3.2848667663661901E-2</v>
      </c>
    </row>
    <row r="115" spans="1:5" ht="41.5">
      <c r="A115" s="19" t="s">
        <v>1060</v>
      </c>
      <c r="B115" s="19" t="s">
        <v>1773</v>
      </c>
      <c r="C115" s="19" t="s">
        <v>1953</v>
      </c>
      <c r="D115" s="19" t="s">
        <v>1064</v>
      </c>
      <c r="E115" s="20">
        <v>1.54285394058049E-2</v>
      </c>
    </row>
    <row r="116" spans="1:5" ht="31.5">
      <c r="A116" s="19" t="s">
        <v>1060</v>
      </c>
      <c r="B116" s="19" t="s">
        <v>1773</v>
      </c>
      <c r="C116" s="19" t="s">
        <v>1886</v>
      </c>
      <c r="D116" s="19" t="s">
        <v>1062</v>
      </c>
      <c r="E116" s="20">
        <v>5.2094122567747897E-2</v>
      </c>
    </row>
    <row r="117" spans="1:5" ht="31.5">
      <c r="A117" s="19" t="s">
        <v>1060</v>
      </c>
      <c r="B117" s="19" t="s">
        <v>1773</v>
      </c>
      <c r="C117" s="19" t="s">
        <v>1882</v>
      </c>
      <c r="D117" s="19" t="s">
        <v>1062</v>
      </c>
      <c r="E117" s="20">
        <v>0.33764867108420699</v>
      </c>
    </row>
    <row r="118" spans="1:5" ht="51.5">
      <c r="A118" s="19" t="s">
        <v>1060</v>
      </c>
      <c r="B118" s="19" t="s">
        <v>1773</v>
      </c>
      <c r="C118" s="19" t="s">
        <v>1978</v>
      </c>
      <c r="D118" s="19" t="s">
        <v>1062</v>
      </c>
      <c r="E118" s="20">
        <v>7.2324618572360902E-3</v>
      </c>
    </row>
    <row r="119" spans="1:5" ht="31.5">
      <c r="A119" s="19" t="s">
        <v>1060</v>
      </c>
      <c r="B119" s="19" t="s">
        <v>1773</v>
      </c>
      <c r="C119" s="19" t="s">
        <v>1829</v>
      </c>
      <c r="D119" s="19" t="s">
        <v>1064</v>
      </c>
      <c r="E119" s="20">
        <v>0.48357382447599701</v>
      </c>
    </row>
    <row r="120" spans="1:5" ht="21.5">
      <c r="A120" s="19" t="s">
        <v>1060</v>
      </c>
      <c r="B120" s="19" t="s">
        <v>1773</v>
      </c>
      <c r="C120" s="19" t="s">
        <v>1830</v>
      </c>
      <c r="D120" s="19" t="s">
        <v>1064</v>
      </c>
      <c r="E120" s="20">
        <v>7.1173712945344705E-2</v>
      </c>
    </row>
    <row r="121" spans="1:5" ht="41.5">
      <c r="A121" s="19" t="s">
        <v>1057</v>
      </c>
      <c r="B121" s="19" t="s">
        <v>1773</v>
      </c>
      <c r="C121" s="19" t="s">
        <v>1954</v>
      </c>
      <c r="D121" s="19" t="s">
        <v>1059</v>
      </c>
      <c r="E121" s="20">
        <v>0.169096739489946</v>
      </c>
    </row>
    <row r="122" spans="1:5" ht="31.5">
      <c r="A122" s="19" t="s">
        <v>1057</v>
      </c>
      <c r="B122" s="19" t="s">
        <v>1773</v>
      </c>
      <c r="C122" s="19" t="s">
        <v>1897</v>
      </c>
      <c r="D122" s="19" t="s">
        <v>1059</v>
      </c>
      <c r="E122" s="20">
        <v>3.7326056358845297E-2</v>
      </c>
    </row>
    <row r="123" spans="1:5" ht="31.5">
      <c r="A123" s="19" t="s">
        <v>1057</v>
      </c>
      <c r="B123" s="19" t="s">
        <v>1773</v>
      </c>
      <c r="C123" s="19" t="s">
        <v>1812</v>
      </c>
      <c r="D123" s="19" t="s">
        <v>1059</v>
      </c>
      <c r="E123" s="20">
        <v>0.22715076795310199</v>
      </c>
    </row>
    <row r="124" spans="1:5" ht="31.5">
      <c r="A124" s="19" t="s">
        <v>1057</v>
      </c>
      <c r="B124" s="19" t="s">
        <v>1773</v>
      </c>
      <c r="C124" s="19" t="s">
        <v>1832</v>
      </c>
      <c r="D124" s="19" t="s">
        <v>1059</v>
      </c>
      <c r="E124" s="20">
        <v>0.56642643619810695</v>
      </c>
    </row>
    <row r="125" spans="1:5" ht="41.5">
      <c r="A125" s="19" t="s">
        <v>1065</v>
      </c>
      <c r="B125" s="19" t="s">
        <v>1773</v>
      </c>
      <c r="C125" s="19" t="s">
        <v>1846</v>
      </c>
      <c r="D125" s="19" t="s">
        <v>1067</v>
      </c>
      <c r="E125" s="20">
        <v>0.26615090883448</v>
      </c>
    </row>
    <row r="126" spans="1:5" ht="41.5">
      <c r="A126" s="19" t="s">
        <v>1065</v>
      </c>
      <c r="B126" s="19" t="s">
        <v>1773</v>
      </c>
      <c r="C126" s="19" t="s">
        <v>1955</v>
      </c>
      <c r="D126" s="19" t="s">
        <v>1533</v>
      </c>
      <c r="E126" s="20">
        <v>0.105426825477876</v>
      </c>
    </row>
    <row r="127" spans="1:5" ht="31.5">
      <c r="A127" s="19" t="s">
        <v>1065</v>
      </c>
      <c r="B127" s="19" t="s">
        <v>1773</v>
      </c>
      <c r="C127" s="19" t="s">
        <v>1845</v>
      </c>
      <c r="D127" s="19" t="s">
        <v>1533</v>
      </c>
      <c r="E127" s="20">
        <v>0.62842226568764403</v>
      </c>
    </row>
    <row r="128" spans="1:5" ht="21.5">
      <c r="A128" s="19" t="s">
        <v>1472</v>
      </c>
      <c r="B128" s="19" t="s">
        <v>1773</v>
      </c>
      <c r="C128" s="19" t="s">
        <v>1933</v>
      </c>
      <c r="D128" s="19" t="s">
        <v>1471</v>
      </c>
      <c r="E128" s="20">
        <v>1</v>
      </c>
    </row>
    <row r="129" spans="1:5" ht="31.5">
      <c r="A129" s="19" t="s">
        <v>1477</v>
      </c>
      <c r="B129" s="19" t="s">
        <v>1773</v>
      </c>
      <c r="C129" s="19" t="s">
        <v>1934</v>
      </c>
      <c r="D129" s="19" t="s">
        <v>1476</v>
      </c>
      <c r="E129" s="20">
        <v>1</v>
      </c>
    </row>
    <row r="130" spans="1:5" ht="31.5">
      <c r="A130" s="19" t="s">
        <v>1043</v>
      </c>
      <c r="B130" s="19" t="s">
        <v>1773</v>
      </c>
      <c r="C130" s="19" t="s">
        <v>1935</v>
      </c>
      <c r="D130" s="19" t="s">
        <v>1045</v>
      </c>
      <c r="E130" s="20">
        <v>1</v>
      </c>
    </row>
    <row r="131" spans="1:5" ht="31.5">
      <c r="A131" s="19" t="s">
        <v>1480</v>
      </c>
      <c r="B131" s="19" t="s">
        <v>1773</v>
      </c>
      <c r="C131" s="19" t="s">
        <v>1936</v>
      </c>
      <c r="D131" s="19" t="s">
        <v>1479</v>
      </c>
      <c r="E131" s="20">
        <v>1</v>
      </c>
    </row>
    <row r="132" spans="1:5" ht="31.5">
      <c r="A132" s="19" t="s">
        <v>1046</v>
      </c>
      <c r="B132" s="19" t="s">
        <v>1773</v>
      </c>
      <c r="C132" s="19" t="s">
        <v>1937</v>
      </c>
      <c r="D132" s="19" t="s">
        <v>1048</v>
      </c>
      <c r="E132" s="20">
        <v>1</v>
      </c>
    </row>
    <row r="133" spans="1:5" ht="31.5">
      <c r="A133" s="19" t="s">
        <v>1482</v>
      </c>
      <c r="B133" s="19" t="s">
        <v>1773</v>
      </c>
      <c r="C133" s="19" t="s">
        <v>1938</v>
      </c>
      <c r="D133" s="19" t="s">
        <v>1481</v>
      </c>
      <c r="E133" s="20">
        <v>1</v>
      </c>
    </row>
    <row r="134" spans="1:5" ht="31.5">
      <c r="A134" s="19" t="s">
        <v>1486</v>
      </c>
      <c r="B134" s="19" t="s">
        <v>1773</v>
      </c>
      <c r="C134" s="19" t="s">
        <v>1939</v>
      </c>
      <c r="D134" s="19" t="s">
        <v>1485</v>
      </c>
      <c r="E134" s="20">
        <v>1</v>
      </c>
    </row>
    <row r="135" spans="1:5" ht="51.5">
      <c r="A135" s="19" t="s">
        <v>1497</v>
      </c>
      <c r="B135" s="19" t="s">
        <v>1773</v>
      </c>
      <c r="C135" s="19" t="s">
        <v>1926</v>
      </c>
      <c r="D135" s="19" t="s">
        <v>1494</v>
      </c>
      <c r="E135" s="20">
        <v>1</v>
      </c>
    </row>
    <row r="136" spans="1:5" ht="51.5">
      <c r="A136" s="19" t="s">
        <v>1096</v>
      </c>
      <c r="B136" s="19" t="s">
        <v>1773</v>
      </c>
      <c r="C136" s="19" t="s">
        <v>1956</v>
      </c>
      <c r="D136" s="19" t="s">
        <v>1098</v>
      </c>
      <c r="E136" s="20">
        <v>5.9861856165950002E-2</v>
      </c>
    </row>
    <row r="137" spans="1:5" ht="41.5">
      <c r="A137" s="19" t="s">
        <v>1096</v>
      </c>
      <c r="B137" s="19" t="s">
        <v>1773</v>
      </c>
      <c r="C137" s="19" t="s">
        <v>1870</v>
      </c>
      <c r="D137" s="19" t="s">
        <v>1098</v>
      </c>
      <c r="E137" s="20">
        <v>0.375282443335203</v>
      </c>
    </row>
    <row r="138" spans="1:5" ht="41.5">
      <c r="A138" s="19" t="s">
        <v>1096</v>
      </c>
      <c r="B138" s="19" t="s">
        <v>1773</v>
      </c>
      <c r="C138" s="19" t="s">
        <v>1866</v>
      </c>
      <c r="D138" s="19" t="s">
        <v>1098</v>
      </c>
      <c r="E138" s="20">
        <v>0.56485570049884704</v>
      </c>
    </row>
    <row r="139" spans="1:5" ht="51.5">
      <c r="A139" s="19" t="s">
        <v>1099</v>
      </c>
      <c r="B139" s="19" t="s">
        <v>1773</v>
      </c>
      <c r="C139" s="19" t="s">
        <v>1855</v>
      </c>
      <c r="D139" s="19" t="s">
        <v>1101</v>
      </c>
      <c r="E139" s="20">
        <v>0.26742542831727401</v>
      </c>
    </row>
    <row r="140" spans="1:5" ht="41.5">
      <c r="A140" s="19" t="s">
        <v>1099</v>
      </c>
      <c r="B140" s="19" t="s">
        <v>1773</v>
      </c>
      <c r="C140" s="19" t="s">
        <v>1955</v>
      </c>
      <c r="D140" s="19" t="s">
        <v>1101</v>
      </c>
      <c r="E140" s="20">
        <v>1.3099536089203299E-2</v>
      </c>
    </row>
    <row r="141" spans="1:5" ht="41.5">
      <c r="A141" s="19" t="s">
        <v>1099</v>
      </c>
      <c r="B141" s="19" t="s">
        <v>1773</v>
      </c>
      <c r="C141" s="19" t="s">
        <v>1846</v>
      </c>
      <c r="D141" s="19" t="s">
        <v>1101</v>
      </c>
      <c r="E141" s="20">
        <v>0.71947503559352299</v>
      </c>
    </row>
    <row r="142" spans="1:5" ht="41.5">
      <c r="A142" s="19" t="s">
        <v>1068</v>
      </c>
      <c r="B142" s="19" t="s">
        <v>1773</v>
      </c>
      <c r="C142" s="19" t="s">
        <v>1825</v>
      </c>
      <c r="D142" s="19" t="s">
        <v>1070</v>
      </c>
      <c r="E142" s="20">
        <v>0.310963637366024</v>
      </c>
    </row>
    <row r="143" spans="1:5" ht="31.5">
      <c r="A143" s="19" t="s">
        <v>1068</v>
      </c>
      <c r="B143" s="19" t="s">
        <v>1773</v>
      </c>
      <c r="C143" s="19" t="s">
        <v>1827</v>
      </c>
      <c r="D143" s="19" t="s">
        <v>1070</v>
      </c>
      <c r="E143" s="20">
        <v>0.141517741742858</v>
      </c>
    </row>
    <row r="144" spans="1:5" ht="41.5">
      <c r="A144" s="19" t="s">
        <v>1068</v>
      </c>
      <c r="B144" s="19" t="s">
        <v>1773</v>
      </c>
      <c r="C144" s="19" t="s">
        <v>1957</v>
      </c>
      <c r="D144" s="19" t="s">
        <v>1070</v>
      </c>
      <c r="E144" s="20">
        <v>6.7443692431605501E-2</v>
      </c>
    </row>
    <row r="145" spans="1:5" ht="31.5">
      <c r="A145" s="19" t="s">
        <v>1068</v>
      </c>
      <c r="B145" s="19" t="s">
        <v>1773</v>
      </c>
      <c r="C145" s="19" t="s">
        <v>1845</v>
      </c>
      <c r="D145" s="19" t="s">
        <v>1070</v>
      </c>
      <c r="E145" s="20">
        <v>6.6040838356092493E-2</v>
      </c>
    </row>
    <row r="146" spans="1:5" ht="51.5">
      <c r="A146" s="19" t="s">
        <v>1068</v>
      </c>
      <c r="B146" s="19" t="s">
        <v>1773</v>
      </c>
      <c r="C146" s="19" t="s">
        <v>1859</v>
      </c>
      <c r="D146" s="19" t="s">
        <v>1070</v>
      </c>
      <c r="E146" s="20">
        <v>0.41403409010342002</v>
      </c>
    </row>
    <row r="147" spans="1:5" ht="31.5">
      <c r="A147" s="19" t="s">
        <v>1076</v>
      </c>
      <c r="B147" s="19" t="s">
        <v>1773</v>
      </c>
      <c r="C147" s="19" t="s">
        <v>1958</v>
      </c>
      <c r="D147" s="19" t="s">
        <v>1078</v>
      </c>
      <c r="E147" s="20">
        <v>0.210012715476113</v>
      </c>
    </row>
    <row r="148" spans="1:5" ht="31.5">
      <c r="A148" s="19" t="s">
        <v>1076</v>
      </c>
      <c r="B148" s="19" t="s">
        <v>1773</v>
      </c>
      <c r="C148" s="19" t="s">
        <v>1811</v>
      </c>
      <c r="D148" s="19" t="s">
        <v>1078</v>
      </c>
      <c r="E148" s="20">
        <v>0.789987284523887</v>
      </c>
    </row>
    <row r="149" spans="1:5" ht="31.5">
      <c r="A149" s="19" t="s">
        <v>1079</v>
      </c>
      <c r="B149" s="19" t="s">
        <v>1773</v>
      </c>
      <c r="C149" s="19" t="s">
        <v>1810</v>
      </c>
      <c r="D149" s="19" t="s">
        <v>1081</v>
      </c>
      <c r="E149" s="20">
        <v>9.2047541766363497E-2</v>
      </c>
    </row>
    <row r="150" spans="1:5" ht="31.5">
      <c r="A150" s="19" t="s">
        <v>1079</v>
      </c>
      <c r="B150" s="19" t="s">
        <v>1773</v>
      </c>
      <c r="C150" s="19" t="s">
        <v>1877</v>
      </c>
      <c r="D150" s="19" t="s">
        <v>1081</v>
      </c>
      <c r="E150" s="20">
        <v>0.101252920672147</v>
      </c>
    </row>
    <row r="151" spans="1:5" ht="61.5">
      <c r="A151" s="19" t="s">
        <v>1079</v>
      </c>
      <c r="B151" s="19" t="s">
        <v>1773</v>
      </c>
      <c r="C151" s="19" t="s">
        <v>1871</v>
      </c>
      <c r="D151" s="19" t="s">
        <v>1081</v>
      </c>
      <c r="E151" s="20">
        <v>0.61823785590685099</v>
      </c>
    </row>
    <row r="152" spans="1:5" ht="31.5">
      <c r="A152" s="19" t="s">
        <v>1079</v>
      </c>
      <c r="B152" s="19" t="s">
        <v>1773</v>
      </c>
      <c r="C152" s="19" t="s">
        <v>1851</v>
      </c>
      <c r="D152" s="19" t="s">
        <v>1081</v>
      </c>
      <c r="E152" s="20">
        <v>0.188461681654639</v>
      </c>
    </row>
    <row r="153" spans="1:5" ht="31.5">
      <c r="A153" s="19" t="s">
        <v>1082</v>
      </c>
      <c r="B153" s="19" t="s">
        <v>1773</v>
      </c>
      <c r="C153" s="19" t="s">
        <v>1819</v>
      </c>
      <c r="D153" s="19" t="s">
        <v>1084</v>
      </c>
      <c r="E153" s="20">
        <v>3.4899560179450499E-2</v>
      </c>
    </row>
    <row r="154" spans="1:5" ht="41.5">
      <c r="A154" s="19" t="s">
        <v>1082</v>
      </c>
      <c r="B154" s="19" t="s">
        <v>1773</v>
      </c>
      <c r="C154" s="19" t="s">
        <v>1867</v>
      </c>
      <c r="D154" s="19" t="s">
        <v>1084</v>
      </c>
      <c r="E154" s="20">
        <v>0.86127453331905202</v>
      </c>
    </row>
    <row r="155" spans="1:5" ht="31.5">
      <c r="A155" s="19" t="s">
        <v>1082</v>
      </c>
      <c r="B155" s="19" t="s">
        <v>1773</v>
      </c>
      <c r="C155" s="19" t="s">
        <v>1831</v>
      </c>
      <c r="D155" s="19" t="s">
        <v>1084</v>
      </c>
      <c r="E155" s="20">
        <v>2.9297811674268599E-2</v>
      </c>
    </row>
    <row r="156" spans="1:5" ht="51.5">
      <c r="A156" s="19" t="s">
        <v>1082</v>
      </c>
      <c r="B156" s="19" t="s">
        <v>1773</v>
      </c>
      <c r="C156" s="19" t="s">
        <v>1959</v>
      </c>
      <c r="D156" s="19" t="s">
        <v>1084</v>
      </c>
      <c r="E156" s="20">
        <v>7.4528094827229302E-2</v>
      </c>
    </row>
    <row r="157" spans="1:5" ht="51.5">
      <c r="A157" s="19" t="s">
        <v>1500</v>
      </c>
      <c r="B157" s="19" t="s">
        <v>1773</v>
      </c>
      <c r="C157" s="19" t="s">
        <v>1927</v>
      </c>
      <c r="D157" s="19" t="s">
        <v>1498</v>
      </c>
      <c r="E157" s="20">
        <v>1</v>
      </c>
    </row>
    <row r="158" spans="1:5" ht="21.5">
      <c r="A158" s="19" t="s">
        <v>1506</v>
      </c>
      <c r="B158" s="19" t="s">
        <v>1773</v>
      </c>
      <c r="C158" s="19" t="s">
        <v>1817</v>
      </c>
      <c r="D158" s="19" t="s">
        <v>1505</v>
      </c>
      <c r="E158" s="20">
        <v>1</v>
      </c>
    </row>
    <row r="159" spans="1:5" ht="41.5">
      <c r="A159" s="19" t="s">
        <v>1071</v>
      </c>
      <c r="B159" s="19" t="s">
        <v>1773</v>
      </c>
      <c r="C159" s="19" t="s">
        <v>1885</v>
      </c>
      <c r="D159" s="19" t="s">
        <v>1075</v>
      </c>
      <c r="E159" s="20">
        <v>0.71131519514367403</v>
      </c>
    </row>
    <row r="160" spans="1:5" ht="41.5">
      <c r="A160" s="19" t="s">
        <v>1071</v>
      </c>
      <c r="B160" s="19" t="s">
        <v>1773</v>
      </c>
      <c r="C160" s="19" t="s">
        <v>1875</v>
      </c>
      <c r="D160" s="19" t="s">
        <v>1073</v>
      </c>
      <c r="E160" s="20">
        <v>0.228683523106543</v>
      </c>
    </row>
    <row r="161" spans="1:5" ht="41.5">
      <c r="A161" s="19" t="s">
        <v>1071</v>
      </c>
      <c r="B161" s="19" t="s">
        <v>1773</v>
      </c>
      <c r="C161" s="19" t="s">
        <v>1885</v>
      </c>
      <c r="D161" s="19" t="s">
        <v>1073</v>
      </c>
      <c r="E161" s="20">
        <v>6.0001281749782698E-2</v>
      </c>
    </row>
    <row r="162" spans="1:5" ht="31.5">
      <c r="A162" s="19" t="s">
        <v>1085</v>
      </c>
      <c r="B162" s="19" t="s">
        <v>1773</v>
      </c>
      <c r="C162" s="19" t="s">
        <v>1980</v>
      </c>
      <c r="D162" s="19" t="s">
        <v>1087</v>
      </c>
      <c r="E162" s="20">
        <v>0.4975</v>
      </c>
    </row>
    <row r="163" spans="1:5" ht="41.5">
      <c r="A163" s="19" t="s">
        <v>1085</v>
      </c>
      <c r="B163" s="19" t="s">
        <v>1773</v>
      </c>
      <c r="C163" s="19" t="s">
        <v>1981</v>
      </c>
      <c r="D163" s="19" t="s">
        <v>1538</v>
      </c>
      <c r="E163" s="20">
        <v>4.4199999999999996E-2</v>
      </c>
    </row>
    <row r="164" spans="1:5" ht="41.5">
      <c r="A164" s="19" t="s">
        <v>1085</v>
      </c>
      <c r="B164" s="19" t="s">
        <v>1773</v>
      </c>
      <c r="C164" s="19" t="s">
        <v>1983</v>
      </c>
      <c r="D164" s="19" t="s">
        <v>1095</v>
      </c>
      <c r="E164" s="20">
        <v>0.2243</v>
      </c>
    </row>
    <row r="165" spans="1:5" ht="41.5">
      <c r="A165" s="19" t="s">
        <v>1085</v>
      </c>
      <c r="B165" s="19" t="s">
        <v>1773</v>
      </c>
      <c r="C165" s="19" t="s">
        <v>1982</v>
      </c>
      <c r="D165" s="19" t="s">
        <v>1537</v>
      </c>
      <c r="E165" s="20">
        <v>0.1133</v>
      </c>
    </row>
    <row r="166" spans="1:5" ht="31.5">
      <c r="A166" s="19" t="s">
        <v>1085</v>
      </c>
      <c r="B166" s="19" t="s">
        <v>1773</v>
      </c>
      <c r="C166" s="19" t="s">
        <v>1833</v>
      </c>
      <c r="D166" s="19" t="s">
        <v>1091</v>
      </c>
      <c r="E166" s="20">
        <v>0.1207</v>
      </c>
    </row>
    <row r="167" spans="1:5" ht="31.5">
      <c r="A167" s="19" t="s">
        <v>1102</v>
      </c>
      <c r="B167" s="19" t="s">
        <v>1773</v>
      </c>
      <c r="C167" s="19" t="s">
        <v>1809</v>
      </c>
      <c r="D167" s="19" t="s">
        <v>1104</v>
      </c>
      <c r="E167" s="20">
        <v>0.40175568600914402</v>
      </c>
    </row>
    <row r="168" spans="1:5" ht="41.5">
      <c r="A168" s="19" t="s">
        <v>1102</v>
      </c>
      <c r="B168" s="19" t="s">
        <v>1773</v>
      </c>
      <c r="C168" s="19" t="s">
        <v>1805</v>
      </c>
      <c r="D168" s="19" t="s">
        <v>1104</v>
      </c>
      <c r="E168" s="20">
        <v>8.1229037871731802E-2</v>
      </c>
    </row>
    <row r="169" spans="1:5" ht="31.5">
      <c r="A169" s="19" t="s">
        <v>1102</v>
      </c>
      <c r="B169" s="19" t="s">
        <v>1773</v>
      </c>
      <c r="C169" s="19" t="s">
        <v>1799</v>
      </c>
      <c r="D169" s="19" t="s">
        <v>1104</v>
      </c>
      <c r="E169" s="20">
        <v>0.36777463413165701</v>
      </c>
    </row>
    <row r="170" spans="1:5" ht="31.5">
      <c r="A170" s="19" t="s">
        <v>1102</v>
      </c>
      <c r="B170" s="19" t="s">
        <v>1773</v>
      </c>
      <c r="C170" s="19" t="s">
        <v>1960</v>
      </c>
      <c r="D170" s="19" t="s">
        <v>1104</v>
      </c>
      <c r="E170" s="20">
        <v>4.6478245651091897E-2</v>
      </c>
    </row>
    <row r="171" spans="1:5" ht="31.5">
      <c r="A171" s="19" t="s">
        <v>1102</v>
      </c>
      <c r="B171" s="19" t="s">
        <v>1773</v>
      </c>
      <c r="C171" s="19" t="s">
        <v>1791</v>
      </c>
      <c r="D171" s="19" t="s">
        <v>1104</v>
      </c>
      <c r="E171" s="20">
        <v>0.102762396336375</v>
      </c>
    </row>
    <row r="172" spans="1:5" ht="51.5">
      <c r="A172" s="19" t="s">
        <v>1105</v>
      </c>
      <c r="B172" s="19" t="s">
        <v>1773</v>
      </c>
      <c r="C172" s="19" t="s">
        <v>1777</v>
      </c>
      <c r="D172" s="19" t="s">
        <v>1107</v>
      </c>
      <c r="E172" s="20">
        <v>9.3183795219795001E-2</v>
      </c>
    </row>
    <row r="173" spans="1:5" ht="41.5">
      <c r="A173" s="19" t="s">
        <v>1105</v>
      </c>
      <c r="B173" s="19" t="s">
        <v>1773</v>
      </c>
      <c r="C173" s="19" t="s">
        <v>1961</v>
      </c>
      <c r="D173" s="19" t="s">
        <v>1107</v>
      </c>
      <c r="E173" s="20">
        <v>5.8920924164702002E-2</v>
      </c>
    </row>
    <row r="174" spans="1:5" ht="31.5">
      <c r="A174" s="19" t="s">
        <v>1105</v>
      </c>
      <c r="B174" s="19" t="s">
        <v>1773</v>
      </c>
      <c r="C174" s="19" t="s">
        <v>1858</v>
      </c>
      <c r="D174" s="19" t="s">
        <v>1107</v>
      </c>
      <c r="E174" s="20">
        <v>0.84789528061550301</v>
      </c>
    </row>
    <row r="175" spans="1:5" ht="51.5">
      <c r="A175" s="19" t="s">
        <v>1108</v>
      </c>
      <c r="B175" s="19" t="s">
        <v>1773</v>
      </c>
      <c r="C175" s="19" t="s">
        <v>1906</v>
      </c>
      <c r="D175" s="19" t="s">
        <v>1511</v>
      </c>
      <c r="E175" s="20">
        <v>6.1400000000000003E-2</v>
      </c>
    </row>
    <row r="176" spans="1:5" ht="51.5">
      <c r="A176" s="19" t="s">
        <v>1108</v>
      </c>
      <c r="B176" s="19" t="s">
        <v>1773</v>
      </c>
      <c r="C176" s="19" t="s">
        <v>1928</v>
      </c>
      <c r="D176" s="19" t="s">
        <v>1516</v>
      </c>
      <c r="E176" s="20">
        <v>2.87E-2</v>
      </c>
    </row>
    <row r="177" spans="1:5" ht="51.5">
      <c r="A177" s="19" t="s">
        <v>1108</v>
      </c>
      <c r="B177" s="19" t="s">
        <v>1773</v>
      </c>
      <c r="C177" s="19" t="s">
        <v>1907</v>
      </c>
      <c r="D177" s="19" t="s">
        <v>1509</v>
      </c>
      <c r="E177" s="20">
        <v>0.12280000000000001</v>
      </c>
    </row>
    <row r="178" spans="1:5" ht="51.5">
      <c r="A178" s="19" t="s">
        <v>1108</v>
      </c>
      <c r="B178" s="19" t="s">
        <v>1773</v>
      </c>
      <c r="C178" s="19" t="s">
        <v>1908</v>
      </c>
      <c r="D178" s="19" t="s">
        <v>1510</v>
      </c>
      <c r="E178" s="20">
        <v>7.1000000000000004E-3</v>
      </c>
    </row>
    <row r="179" spans="1:5" ht="51.5">
      <c r="A179" s="19" t="s">
        <v>1108</v>
      </c>
      <c r="B179" s="19" t="s">
        <v>1773</v>
      </c>
      <c r="C179" s="19" t="s">
        <v>1909</v>
      </c>
      <c r="D179" s="19" t="s">
        <v>1110</v>
      </c>
      <c r="E179" s="20">
        <v>0.26529999999999998</v>
      </c>
    </row>
    <row r="180" spans="1:5" ht="41.5">
      <c r="A180" s="19" t="s">
        <v>1108</v>
      </c>
      <c r="B180" s="19" t="s">
        <v>1773</v>
      </c>
      <c r="C180" s="19" t="s">
        <v>1910</v>
      </c>
      <c r="D180" s="19" t="s">
        <v>1512</v>
      </c>
      <c r="E180" s="20">
        <v>0.43120000000000003</v>
      </c>
    </row>
    <row r="181" spans="1:5" ht="51.5">
      <c r="A181" s="19" t="s">
        <v>1108</v>
      </c>
      <c r="B181" s="19" t="s">
        <v>1773</v>
      </c>
      <c r="C181" s="19" t="s">
        <v>1912</v>
      </c>
      <c r="D181" s="19" t="s">
        <v>1515</v>
      </c>
      <c r="E181" s="20">
        <v>5.7200000000000001E-2</v>
      </c>
    </row>
    <row r="182" spans="1:5" ht="51.5">
      <c r="A182" s="19" t="s">
        <v>1108</v>
      </c>
      <c r="B182" s="19" t="s">
        <v>1773</v>
      </c>
      <c r="C182" s="19" t="s">
        <v>1911</v>
      </c>
      <c r="D182" s="19" t="s">
        <v>1514</v>
      </c>
      <c r="E182" s="20">
        <v>2.63E-2</v>
      </c>
    </row>
    <row r="183" spans="1:5" ht="21.5">
      <c r="A183" s="19" t="s">
        <v>1111</v>
      </c>
      <c r="B183" s="19" t="s">
        <v>1773</v>
      </c>
      <c r="C183" s="19" t="s">
        <v>1894</v>
      </c>
      <c r="D183" s="19" t="s">
        <v>1113</v>
      </c>
      <c r="E183" s="20">
        <v>0.116836873789289</v>
      </c>
    </row>
    <row r="184" spans="1:5" ht="31.5">
      <c r="A184" s="19" t="s">
        <v>1111</v>
      </c>
      <c r="B184" s="19" t="s">
        <v>1773</v>
      </c>
      <c r="C184" s="19" t="s">
        <v>1857</v>
      </c>
      <c r="D184" s="19" t="s">
        <v>1113</v>
      </c>
      <c r="E184" s="20">
        <v>0.79838263236845097</v>
      </c>
    </row>
    <row r="185" spans="1:5" ht="31.5">
      <c r="A185" s="19" t="s">
        <v>1111</v>
      </c>
      <c r="B185" s="19" t="s">
        <v>1773</v>
      </c>
      <c r="C185" s="19" t="s">
        <v>1784</v>
      </c>
      <c r="D185" s="19" t="s">
        <v>1113</v>
      </c>
      <c r="E185" s="20">
        <v>8.4780493842259802E-2</v>
      </c>
    </row>
    <row r="186" spans="1:5" ht="61.5">
      <c r="A186" s="19" t="s">
        <v>1114</v>
      </c>
      <c r="B186" s="19" t="s">
        <v>1773</v>
      </c>
      <c r="C186" s="19" t="s">
        <v>1921</v>
      </c>
      <c r="D186" s="19" t="s">
        <v>1118</v>
      </c>
      <c r="E186" s="20">
        <v>7.4192256504298656E-2</v>
      </c>
    </row>
    <row r="187" spans="1:5" ht="41.5">
      <c r="A187" s="19" t="s">
        <v>1114</v>
      </c>
      <c r="B187" s="19" t="s">
        <v>1773</v>
      </c>
      <c r="C187" s="19" t="s">
        <v>1861</v>
      </c>
      <c r="D187" s="19" t="s">
        <v>1116</v>
      </c>
      <c r="E187" s="20">
        <v>0.23315000009971101</v>
      </c>
    </row>
    <row r="188" spans="1:5" ht="31.5">
      <c r="A188" s="19" t="s">
        <v>1114</v>
      </c>
      <c r="B188" s="19" t="s">
        <v>1773</v>
      </c>
      <c r="C188" s="19" t="s">
        <v>1865</v>
      </c>
      <c r="D188" s="19" t="s">
        <v>1116</v>
      </c>
      <c r="E188" s="20">
        <v>0.24020374924128149</v>
      </c>
    </row>
    <row r="189" spans="1:5" ht="51.5">
      <c r="A189" s="19" t="s">
        <v>1114</v>
      </c>
      <c r="B189" s="19" t="s">
        <v>1773</v>
      </c>
      <c r="C189" s="19" t="s">
        <v>1962</v>
      </c>
      <c r="D189" s="19" t="s">
        <v>1116</v>
      </c>
      <c r="E189" s="20">
        <v>4.396416857639536E-2</v>
      </c>
    </row>
    <row r="190" spans="1:5" ht="41.5">
      <c r="A190" s="19" t="s">
        <v>1114</v>
      </c>
      <c r="B190" s="19" t="s">
        <v>1773</v>
      </c>
      <c r="C190" s="19" t="s">
        <v>1800</v>
      </c>
      <c r="D190" s="19" t="s">
        <v>1120</v>
      </c>
      <c r="E190" s="20">
        <v>0.10823853842371396</v>
      </c>
    </row>
    <row r="191" spans="1:5" ht="51.5">
      <c r="A191" s="19" t="s">
        <v>1114</v>
      </c>
      <c r="B191" s="19" t="s">
        <v>1773</v>
      </c>
      <c r="C191" s="19" t="s">
        <v>1968</v>
      </c>
      <c r="D191" s="19" t="s">
        <v>1120</v>
      </c>
      <c r="E191" s="20">
        <v>1.9604509586763737E-2</v>
      </c>
    </row>
    <row r="192" spans="1:5" ht="41.5">
      <c r="A192" s="19" t="s">
        <v>1114</v>
      </c>
      <c r="B192" s="19" t="s">
        <v>1773</v>
      </c>
      <c r="C192" s="19" t="s">
        <v>1850</v>
      </c>
      <c r="D192" s="19" t="s">
        <v>1120</v>
      </c>
      <c r="E192" s="20">
        <v>6.3379269501840446E-2</v>
      </c>
    </row>
    <row r="193" spans="1:5" ht="31.5">
      <c r="A193" s="19" t="s">
        <v>1114</v>
      </c>
      <c r="B193" s="19" t="s">
        <v>1773</v>
      </c>
      <c r="C193" s="19" t="s">
        <v>1863</v>
      </c>
      <c r="D193" s="19" t="s">
        <v>1118</v>
      </c>
      <c r="E193" s="20">
        <v>0.10033279269698342</v>
      </c>
    </row>
    <row r="194" spans="1:5" ht="31.5">
      <c r="A194" s="19" t="s">
        <v>1114</v>
      </c>
      <c r="B194" s="19" t="s">
        <v>1773</v>
      </c>
      <c r="C194" s="19" t="s">
        <v>1864</v>
      </c>
      <c r="D194" s="19" t="s">
        <v>1120</v>
      </c>
      <c r="E194" s="20">
        <v>5.3696631509423672E-2</v>
      </c>
    </row>
    <row r="195" spans="1:5" ht="21.5">
      <c r="A195" s="19" t="s">
        <v>1114</v>
      </c>
      <c r="B195" s="19" t="s">
        <v>1773</v>
      </c>
      <c r="C195" s="19" t="s">
        <v>1888</v>
      </c>
      <c r="D195" s="19" t="s">
        <v>1120</v>
      </c>
      <c r="E195" s="20">
        <v>6.5983842862445741E-2</v>
      </c>
    </row>
    <row r="196" spans="1:5" ht="51.5">
      <c r="A196" s="19" t="s">
        <v>1503</v>
      </c>
      <c r="B196" s="19" t="s">
        <v>1773</v>
      </c>
      <c r="C196" s="19" t="s">
        <v>1929</v>
      </c>
      <c r="D196" s="19" t="s">
        <v>1501</v>
      </c>
      <c r="E196" s="20">
        <v>1</v>
      </c>
    </row>
    <row r="197" spans="1:5" ht="41.5">
      <c r="A197" s="19" t="s">
        <v>1447</v>
      </c>
      <c r="B197" s="19" t="s">
        <v>1773</v>
      </c>
      <c r="C197" s="19" t="s">
        <v>1930</v>
      </c>
      <c r="D197" s="19" t="s">
        <v>1444</v>
      </c>
      <c r="E197" s="20">
        <v>1</v>
      </c>
    </row>
    <row r="198" spans="1:5" ht="41.5">
      <c r="A198" s="19" t="s">
        <v>1121</v>
      </c>
      <c r="B198" s="19" t="s">
        <v>1773</v>
      </c>
      <c r="C198" s="19" t="s">
        <v>1868</v>
      </c>
      <c r="D198" s="19" t="s">
        <v>1123</v>
      </c>
      <c r="E198" s="20">
        <v>1</v>
      </c>
    </row>
    <row r="199" spans="1:5" ht="41.5">
      <c r="A199" s="19" t="s">
        <v>1124</v>
      </c>
      <c r="B199" s="19" t="s">
        <v>1773</v>
      </c>
      <c r="C199" s="19" t="s">
        <v>1866</v>
      </c>
      <c r="D199" s="19" t="s">
        <v>1126</v>
      </c>
      <c r="E199" s="20">
        <v>0.24656874032697901</v>
      </c>
    </row>
    <row r="200" spans="1:5" ht="51.5">
      <c r="A200" s="19" t="s">
        <v>1124</v>
      </c>
      <c r="B200" s="19" t="s">
        <v>1773</v>
      </c>
      <c r="C200" s="19" t="s">
        <v>1876</v>
      </c>
      <c r="D200" s="19" t="s">
        <v>1126</v>
      </c>
      <c r="E200" s="20">
        <v>0.422017259597602</v>
      </c>
    </row>
    <row r="201" spans="1:5" ht="41.5">
      <c r="A201" s="19" t="s">
        <v>1124</v>
      </c>
      <c r="B201" s="19" t="s">
        <v>1773</v>
      </c>
      <c r="C201" s="19" t="s">
        <v>1813</v>
      </c>
      <c r="D201" s="19" t="s">
        <v>1126</v>
      </c>
      <c r="E201" s="20">
        <v>6.3806554828025802E-2</v>
      </c>
    </row>
    <row r="202" spans="1:5" ht="51.5">
      <c r="A202" s="19" t="s">
        <v>1124</v>
      </c>
      <c r="B202" s="19" t="s">
        <v>1773</v>
      </c>
      <c r="C202" s="19" t="s">
        <v>1963</v>
      </c>
      <c r="D202" s="19" t="s">
        <v>1126</v>
      </c>
      <c r="E202" s="20">
        <v>0.26760744524739299</v>
      </c>
    </row>
    <row r="203" spans="1:5" ht="51.5">
      <c r="A203" s="19" t="s">
        <v>1127</v>
      </c>
      <c r="B203" s="19" t="s">
        <v>1773</v>
      </c>
      <c r="C203" s="19" t="s">
        <v>1970</v>
      </c>
      <c r="D203" s="19" t="s">
        <v>1129</v>
      </c>
      <c r="E203" s="20">
        <v>6.2536125802693104E-2</v>
      </c>
    </row>
    <row r="204" spans="1:5" ht="41.5">
      <c r="A204" s="19" t="s">
        <v>1127</v>
      </c>
      <c r="B204" s="19" t="s">
        <v>1773</v>
      </c>
      <c r="C204" s="19" t="s">
        <v>1895</v>
      </c>
      <c r="D204" s="19" t="s">
        <v>1129</v>
      </c>
      <c r="E204" s="20">
        <v>0.22548493801018499</v>
      </c>
    </row>
    <row r="205" spans="1:5" ht="41.5">
      <c r="A205" s="19" t="s">
        <v>1127</v>
      </c>
      <c r="B205" s="19" t="s">
        <v>1773</v>
      </c>
      <c r="C205" s="19" t="s">
        <v>1840</v>
      </c>
      <c r="D205" s="19" t="s">
        <v>1129</v>
      </c>
      <c r="E205" s="20">
        <v>0.42601101220862098</v>
      </c>
    </row>
    <row r="206" spans="1:5" ht="41.5">
      <c r="A206" s="19" t="s">
        <v>1127</v>
      </c>
      <c r="B206" s="19" t="s">
        <v>1773</v>
      </c>
      <c r="C206" s="19" t="s">
        <v>1846</v>
      </c>
      <c r="D206" s="19" t="s">
        <v>1129</v>
      </c>
      <c r="E206" s="20">
        <v>0.28596792397850002</v>
      </c>
    </row>
    <row r="207" spans="1:5" ht="41.5">
      <c r="A207" s="19" t="s">
        <v>1468</v>
      </c>
      <c r="B207" s="19" t="s">
        <v>1773</v>
      </c>
      <c r="C207" s="19" t="s">
        <v>1925</v>
      </c>
      <c r="D207" s="19" t="s">
        <v>1466</v>
      </c>
      <c r="E207" s="20">
        <v>1</v>
      </c>
    </row>
    <row r="208" spans="1:5" ht="61.5">
      <c r="A208" s="19" t="s">
        <v>1130</v>
      </c>
      <c r="B208" s="19" t="s">
        <v>1773</v>
      </c>
      <c r="C208" s="19" t="s">
        <v>1841</v>
      </c>
      <c r="D208" s="19" t="s">
        <v>1132</v>
      </c>
      <c r="E208" s="20">
        <v>3.8478094129505903E-2</v>
      </c>
    </row>
    <row r="209" spans="1:5" ht="41.5">
      <c r="A209" s="19" t="s">
        <v>1130</v>
      </c>
      <c r="B209" s="19" t="s">
        <v>1773</v>
      </c>
      <c r="C209" s="19" t="s">
        <v>1964</v>
      </c>
      <c r="D209" s="19" t="s">
        <v>1132</v>
      </c>
      <c r="E209" s="20">
        <v>0.23524039571789401</v>
      </c>
    </row>
    <row r="210" spans="1:5" ht="41.5">
      <c r="A210" s="19" t="s">
        <v>1130</v>
      </c>
      <c r="B210" s="19" t="s">
        <v>1773</v>
      </c>
      <c r="C210" s="19" t="s">
        <v>1794</v>
      </c>
      <c r="D210" s="19" t="s">
        <v>1132</v>
      </c>
      <c r="E210" s="20">
        <v>1.486796180656E-2</v>
      </c>
    </row>
    <row r="211" spans="1:5" ht="31.5">
      <c r="A211" s="19" t="s">
        <v>1130</v>
      </c>
      <c r="B211" s="19" t="s">
        <v>1773</v>
      </c>
      <c r="C211" s="19" t="s">
        <v>1828</v>
      </c>
      <c r="D211" s="19" t="s">
        <v>1132</v>
      </c>
      <c r="E211" s="20">
        <v>7.3875142206191194E-2</v>
      </c>
    </row>
    <row r="212" spans="1:5" ht="41.5">
      <c r="A212" s="19" t="s">
        <v>1130</v>
      </c>
      <c r="B212" s="19" t="s">
        <v>1773</v>
      </c>
      <c r="C212" s="19" t="s">
        <v>1826</v>
      </c>
      <c r="D212" s="19" t="s">
        <v>1132</v>
      </c>
      <c r="E212" s="20">
        <v>2.5422780356319299E-2</v>
      </c>
    </row>
    <row r="213" spans="1:5" ht="51.5">
      <c r="A213" s="19" t="s">
        <v>1130</v>
      </c>
      <c r="B213" s="19" t="s">
        <v>1773</v>
      </c>
      <c r="C213" s="19" t="s">
        <v>1836</v>
      </c>
      <c r="D213" s="19" t="s">
        <v>1132</v>
      </c>
      <c r="E213" s="20">
        <v>0.29690373054876501</v>
      </c>
    </row>
    <row r="214" spans="1:5" ht="61.5">
      <c r="A214" s="19" t="s">
        <v>1130</v>
      </c>
      <c r="B214" s="19" t="s">
        <v>1773</v>
      </c>
      <c r="C214" s="19" t="s">
        <v>1887</v>
      </c>
      <c r="D214" s="19" t="s">
        <v>1132</v>
      </c>
      <c r="E214" s="20">
        <v>0.10238481935624399</v>
      </c>
    </row>
    <row r="215" spans="1:5" ht="61.5">
      <c r="A215" s="19" t="s">
        <v>1130</v>
      </c>
      <c r="B215" s="19" t="s">
        <v>1773</v>
      </c>
      <c r="C215" s="19" t="s">
        <v>1849</v>
      </c>
      <c r="D215" s="19" t="s">
        <v>1132</v>
      </c>
      <c r="E215" s="20">
        <v>0.15402014814895401</v>
      </c>
    </row>
    <row r="216" spans="1:5" ht="31.5">
      <c r="A216" s="19" t="s">
        <v>1130</v>
      </c>
      <c r="B216" s="19" t="s">
        <v>1773</v>
      </c>
      <c r="C216" s="19" t="s">
        <v>1786</v>
      </c>
      <c r="D216" s="19" t="s">
        <v>1132</v>
      </c>
      <c r="E216" s="20">
        <v>5.8806927729566902E-2</v>
      </c>
    </row>
    <row r="217" spans="1:5" ht="31.5">
      <c r="A217" s="19" t="s">
        <v>1133</v>
      </c>
      <c r="B217" s="19" t="s">
        <v>1773</v>
      </c>
      <c r="C217" s="19" t="s">
        <v>1986</v>
      </c>
      <c r="D217" s="19" t="s">
        <v>1135</v>
      </c>
      <c r="E217" s="20">
        <v>0.03</v>
      </c>
    </row>
    <row r="218" spans="1:5" ht="41.5">
      <c r="A218" s="19" t="s">
        <v>1133</v>
      </c>
      <c r="B218" s="19" t="s">
        <v>1773</v>
      </c>
      <c r="C218" s="19" t="s">
        <v>1990</v>
      </c>
      <c r="D218" s="19" t="s">
        <v>1147</v>
      </c>
      <c r="E218" s="20">
        <v>5.2999999999999999E-2</v>
      </c>
    </row>
    <row r="219" spans="1:5" ht="41.5">
      <c r="A219" s="19" t="s">
        <v>1133</v>
      </c>
      <c r="B219" s="19" t="s">
        <v>1773</v>
      </c>
      <c r="C219" s="19" t="s">
        <v>1987</v>
      </c>
      <c r="D219" s="19" t="s">
        <v>1141</v>
      </c>
      <c r="E219" s="20">
        <v>0.32129999999999997</v>
      </c>
    </row>
    <row r="220" spans="1:5" ht="41.5">
      <c r="A220" s="19" t="s">
        <v>1133</v>
      </c>
      <c r="B220" s="19" t="s">
        <v>1773</v>
      </c>
      <c r="C220" s="19" t="s">
        <v>1988</v>
      </c>
      <c r="D220" s="19" t="s">
        <v>1143</v>
      </c>
      <c r="E220" s="20">
        <v>5.5300000000000002E-2</v>
      </c>
    </row>
    <row r="221" spans="1:5" ht="41.5">
      <c r="A221" s="19" t="s">
        <v>1133</v>
      </c>
      <c r="B221" s="19" t="s">
        <v>1773</v>
      </c>
      <c r="C221" s="19" t="s">
        <v>1818</v>
      </c>
      <c r="D221" s="19" t="s">
        <v>1137</v>
      </c>
      <c r="E221" s="20">
        <v>2.7099999999999999E-2</v>
      </c>
    </row>
    <row r="222" spans="1:5" ht="41.5">
      <c r="A222" s="19" t="s">
        <v>1133</v>
      </c>
      <c r="B222" s="19" t="s">
        <v>1773</v>
      </c>
      <c r="C222" s="19" t="s">
        <v>1989</v>
      </c>
      <c r="D222" s="19" t="s">
        <v>1145</v>
      </c>
      <c r="E222" s="20">
        <v>0.26019999999999999</v>
      </c>
    </row>
    <row r="223" spans="1:5" ht="31.5">
      <c r="A223" s="19" t="s">
        <v>1133</v>
      </c>
      <c r="B223" s="19" t="s">
        <v>1773</v>
      </c>
      <c r="C223" s="19" t="s">
        <v>1812</v>
      </c>
      <c r="D223" s="19" t="s">
        <v>1139</v>
      </c>
      <c r="E223" s="20">
        <v>0.2417</v>
      </c>
    </row>
    <row r="224" spans="1:5" ht="41.5">
      <c r="A224" s="19" t="s">
        <v>1133</v>
      </c>
      <c r="B224" s="19" t="s">
        <v>1773</v>
      </c>
      <c r="C224" s="19" t="s">
        <v>1991</v>
      </c>
      <c r="D224" s="19" t="s">
        <v>1148</v>
      </c>
      <c r="E224" s="20">
        <v>1.0999999999999999E-2</v>
      </c>
    </row>
    <row r="225" spans="1:5" ht="31.5">
      <c r="A225" s="19" t="s">
        <v>1149</v>
      </c>
      <c r="B225" s="19" t="s">
        <v>1773</v>
      </c>
      <c r="C225" s="19" t="s">
        <v>1847</v>
      </c>
      <c r="D225" s="19" t="s">
        <v>1151</v>
      </c>
      <c r="E225" s="20">
        <v>1</v>
      </c>
    </row>
    <row r="226" spans="1:5" ht="41.5">
      <c r="A226" s="19" t="s">
        <v>1155</v>
      </c>
      <c r="B226" s="19" t="s">
        <v>1773</v>
      </c>
      <c r="C226" s="19" t="s">
        <v>1802</v>
      </c>
      <c r="D226" s="19" t="s">
        <v>1157</v>
      </c>
      <c r="E226" s="20">
        <v>0.18097540376222901</v>
      </c>
    </row>
    <row r="227" spans="1:5" ht="61.5">
      <c r="A227" s="19" t="s">
        <v>1155</v>
      </c>
      <c r="B227" s="19" t="s">
        <v>1773</v>
      </c>
      <c r="C227" s="19" t="s">
        <v>1887</v>
      </c>
      <c r="D227" s="19" t="s">
        <v>1157</v>
      </c>
      <c r="E227" s="20">
        <v>1.40393309655946E-2</v>
      </c>
    </row>
    <row r="228" spans="1:5" ht="31.5">
      <c r="A228" s="19" t="s">
        <v>1155</v>
      </c>
      <c r="B228" s="19" t="s">
        <v>1773</v>
      </c>
      <c r="C228" s="19" t="s">
        <v>1873</v>
      </c>
      <c r="D228" s="19" t="s">
        <v>1157</v>
      </c>
      <c r="E228" s="20">
        <v>4.7243537101838901E-2</v>
      </c>
    </row>
    <row r="229" spans="1:5" ht="31.5">
      <c r="A229" s="19" t="s">
        <v>1155</v>
      </c>
      <c r="B229" s="19" t="s">
        <v>1773</v>
      </c>
      <c r="C229" s="19" t="s">
        <v>1891</v>
      </c>
      <c r="D229" s="19" t="s">
        <v>1157</v>
      </c>
      <c r="E229" s="20">
        <v>0.19268143452191</v>
      </c>
    </row>
    <row r="230" spans="1:5" ht="41.5">
      <c r="A230" s="19" t="s">
        <v>1155</v>
      </c>
      <c r="B230" s="19" t="s">
        <v>1773</v>
      </c>
      <c r="C230" s="19" t="s">
        <v>1785</v>
      </c>
      <c r="D230" s="19" t="s">
        <v>1157</v>
      </c>
      <c r="E230" s="20">
        <v>1.6525784466029599E-2</v>
      </c>
    </row>
    <row r="231" spans="1:5" ht="31.5">
      <c r="A231" s="19" t="s">
        <v>1155</v>
      </c>
      <c r="B231" s="19" t="s">
        <v>1773</v>
      </c>
      <c r="C231" s="19" t="s">
        <v>1892</v>
      </c>
      <c r="D231" s="19" t="s">
        <v>1157</v>
      </c>
      <c r="E231" s="20">
        <v>0.45078282883759402</v>
      </c>
    </row>
    <row r="232" spans="1:5" ht="51.5">
      <c r="A232" s="19" t="s">
        <v>1155</v>
      </c>
      <c r="B232" s="19" t="s">
        <v>1773</v>
      </c>
      <c r="C232" s="19" t="s">
        <v>1872</v>
      </c>
      <c r="D232" s="19" t="s">
        <v>1157</v>
      </c>
      <c r="E232" s="20">
        <v>8.3363332827704306E-2</v>
      </c>
    </row>
    <row r="233" spans="1:5" ht="41.5">
      <c r="A233" s="19" t="s">
        <v>1155</v>
      </c>
      <c r="B233" s="19" t="s">
        <v>1773</v>
      </c>
      <c r="C233" s="19" t="s">
        <v>1965</v>
      </c>
      <c r="D233" s="19" t="s">
        <v>1157</v>
      </c>
      <c r="E233" s="20">
        <v>1.43883475170999E-2</v>
      </c>
    </row>
    <row r="234" spans="1:5" ht="41.5">
      <c r="A234" s="19" t="s">
        <v>1152</v>
      </c>
      <c r="B234" s="19" t="s">
        <v>1773</v>
      </c>
      <c r="C234" s="19" t="s">
        <v>1890</v>
      </c>
      <c r="D234" s="19" t="s">
        <v>1154</v>
      </c>
      <c r="E234" s="20">
        <v>1</v>
      </c>
    </row>
    <row r="235" spans="1:5" ht="21.5">
      <c r="A235" s="19" t="s">
        <v>1158</v>
      </c>
      <c r="B235" s="19" t="s">
        <v>1773</v>
      </c>
      <c r="C235" s="19" t="s">
        <v>1894</v>
      </c>
      <c r="D235" s="19" t="s">
        <v>1160</v>
      </c>
      <c r="E235" s="20">
        <v>0.12970562103382199</v>
      </c>
    </row>
    <row r="236" spans="1:5" ht="31.5">
      <c r="A236" s="19" t="s">
        <v>1158</v>
      </c>
      <c r="B236" s="19" t="s">
        <v>1773</v>
      </c>
      <c r="C236" s="19" t="s">
        <v>1857</v>
      </c>
      <c r="D236" s="19" t="s">
        <v>1162</v>
      </c>
      <c r="E236" s="20">
        <v>5.2537814826695298E-2</v>
      </c>
    </row>
    <row r="237" spans="1:5" ht="51.5">
      <c r="A237" s="19" t="s">
        <v>1158</v>
      </c>
      <c r="B237" s="19" t="s">
        <v>1773</v>
      </c>
      <c r="C237" s="19" t="s">
        <v>1919</v>
      </c>
      <c r="D237" s="19" t="s">
        <v>1162</v>
      </c>
      <c r="E237" s="20">
        <v>7.9777646446154097E-3</v>
      </c>
    </row>
    <row r="238" spans="1:5" ht="31.5">
      <c r="A238" s="19" t="s">
        <v>1158</v>
      </c>
      <c r="B238" s="19" t="s">
        <v>1773</v>
      </c>
      <c r="C238" s="19" t="s">
        <v>1784</v>
      </c>
      <c r="D238" s="19" t="s">
        <v>1162</v>
      </c>
      <c r="E238" s="20">
        <v>0.13550152818832401</v>
      </c>
    </row>
    <row r="239" spans="1:5" ht="41.5">
      <c r="A239" s="19" t="s">
        <v>1158</v>
      </c>
      <c r="B239" s="19" t="s">
        <v>1773</v>
      </c>
      <c r="C239" s="19" t="s">
        <v>1893</v>
      </c>
      <c r="D239" s="19" t="s">
        <v>1162</v>
      </c>
      <c r="E239" s="20">
        <v>0.67427727130654302</v>
      </c>
    </row>
    <row r="240" spans="1:5" ht="41.5">
      <c r="A240" s="19" t="s">
        <v>1166</v>
      </c>
      <c r="B240" s="19" t="s">
        <v>1773</v>
      </c>
      <c r="C240" s="19" t="s">
        <v>1835</v>
      </c>
      <c r="D240" s="19" t="s">
        <v>1168</v>
      </c>
      <c r="E240" s="20">
        <v>8.0917769552039304E-2</v>
      </c>
    </row>
    <row r="241" spans="1:5" ht="31.5">
      <c r="A241" s="19" t="s">
        <v>1166</v>
      </c>
      <c r="B241" s="19" t="s">
        <v>1773</v>
      </c>
      <c r="C241" s="19" t="s">
        <v>1899</v>
      </c>
      <c r="D241" s="19" t="s">
        <v>1168</v>
      </c>
      <c r="E241" s="20">
        <v>0.21584849794512401</v>
      </c>
    </row>
    <row r="242" spans="1:5" ht="51.5">
      <c r="A242" s="19" t="s">
        <v>1166</v>
      </c>
      <c r="B242" s="19" t="s">
        <v>1773</v>
      </c>
      <c r="C242" s="19" t="s">
        <v>1901</v>
      </c>
      <c r="D242" s="19" t="s">
        <v>1168</v>
      </c>
      <c r="E242" s="20">
        <v>0.183865089967851</v>
      </c>
    </row>
    <row r="243" spans="1:5" ht="51.5">
      <c r="A243" s="19" t="s">
        <v>1166</v>
      </c>
      <c r="B243" s="19" t="s">
        <v>1773</v>
      </c>
      <c r="C243" s="19" t="s">
        <v>1918</v>
      </c>
      <c r="D243" s="19" t="s">
        <v>1170</v>
      </c>
      <c r="E243" s="20">
        <v>1.9497434857972701E-2</v>
      </c>
    </row>
    <row r="244" spans="1:5" ht="51.5">
      <c r="A244" s="19" t="s">
        <v>1166</v>
      </c>
      <c r="B244" s="19" t="s">
        <v>1773</v>
      </c>
      <c r="C244" s="19" t="s">
        <v>1842</v>
      </c>
      <c r="D244" s="19" t="s">
        <v>1170</v>
      </c>
      <c r="E244" s="20">
        <v>4.6694508037712801E-2</v>
      </c>
    </row>
    <row r="245" spans="1:5" ht="51.5">
      <c r="A245" s="19" t="s">
        <v>1166</v>
      </c>
      <c r="B245" s="19" t="s">
        <v>1773</v>
      </c>
      <c r="C245" s="19" t="s">
        <v>1979</v>
      </c>
      <c r="D245" s="19" t="s">
        <v>1168</v>
      </c>
      <c r="E245" s="20">
        <v>3.68881710355436E-3</v>
      </c>
    </row>
    <row r="246" spans="1:5" ht="31.5">
      <c r="A246" s="19" t="s">
        <v>1166</v>
      </c>
      <c r="B246" s="19" t="s">
        <v>1773</v>
      </c>
      <c r="C246" s="19" t="s">
        <v>1898</v>
      </c>
      <c r="D246" s="19" t="s">
        <v>1168</v>
      </c>
      <c r="E246" s="20">
        <v>0.356918562790772</v>
      </c>
    </row>
    <row r="247" spans="1:5" ht="41.5">
      <c r="A247" s="19" t="s">
        <v>1166</v>
      </c>
      <c r="B247" s="19" t="s">
        <v>1773</v>
      </c>
      <c r="C247" s="19" t="s">
        <v>1900</v>
      </c>
      <c r="D247" s="19" t="s">
        <v>1168</v>
      </c>
      <c r="E247" s="20">
        <v>9.2569319744974399E-2</v>
      </c>
    </row>
    <row r="248" spans="1:5" ht="21.5">
      <c r="A248" s="19" t="s">
        <v>1163</v>
      </c>
      <c r="B248" s="19" t="s">
        <v>1773</v>
      </c>
      <c r="C248" s="19" t="s">
        <v>1820</v>
      </c>
      <c r="D248" s="19" t="s">
        <v>1165</v>
      </c>
      <c r="E248" s="20">
        <v>0.30407180440678899</v>
      </c>
    </row>
    <row r="249" spans="1:5" ht="31.5">
      <c r="A249" s="19" t="s">
        <v>1163</v>
      </c>
      <c r="B249" s="19" t="s">
        <v>1773</v>
      </c>
      <c r="C249" s="19" t="s">
        <v>1848</v>
      </c>
      <c r="D249" s="19" t="s">
        <v>1165</v>
      </c>
      <c r="E249" s="20">
        <v>0.57922755633080603</v>
      </c>
    </row>
    <row r="250" spans="1:5" ht="51.5">
      <c r="A250" s="19" t="s">
        <v>1163</v>
      </c>
      <c r="B250" s="19" t="s">
        <v>1773</v>
      </c>
      <c r="C250" s="19" t="s">
        <v>1966</v>
      </c>
      <c r="D250" s="19" t="s">
        <v>1165</v>
      </c>
      <c r="E250" s="20">
        <v>0.116700639262404</v>
      </c>
    </row>
    <row r="251" spans="1:5" ht="31.5">
      <c r="A251" s="19" t="s">
        <v>1171</v>
      </c>
      <c r="B251" s="19" t="s">
        <v>1773</v>
      </c>
      <c r="C251" s="19" t="s">
        <v>1827</v>
      </c>
      <c r="D251" s="19" t="s">
        <v>1173</v>
      </c>
      <c r="E251" s="20">
        <v>0.44251646964896102</v>
      </c>
    </row>
    <row r="252" spans="1:5" ht="41.5">
      <c r="A252" s="19" t="s">
        <v>1171</v>
      </c>
      <c r="B252" s="19" t="s">
        <v>1773</v>
      </c>
      <c r="C252" s="19" t="s">
        <v>1846</v>
      </c>
      <c r="D252" s="19" t="s">
        <v>1173</v>
      </c>
      <c r="E252" s="20">
        <v>0.104944481524771</v>
      </c>
    </row>
    <row r="253" spans="1:5" ht="41.5">
      <c r="A253" s="19" t="s">
        <v>1171</v>
      </c>
      <c r="B253" s="19" t="s">
        <v>1773</v>
      </c>
      <c r="C253" s="19" t="s">
        <v>1795</v>
      </c>
      <c r="D253" s="19" t="s">
        <v>1173</v>
      </c>
      <c r="E253" s="20">
        <v>3.4800428599385098E-2</v>
      </c>
    </row>
    <row r="254" spans="1:5" ht="41.5">
      <c r="A254" s="19" t="s">
        <v>1171</v>
      </c>
      <c r="B254" s="19" t="s">
        <v>1773</v>
      </c>
      <c r="C254" s="19" t="s">
        <v>1967</v>
      </c>
      <c r="D254" s="19" t="s">
        <v>1173</v>
      </c>
      <c r="E254" s="20">
        <v>5.0300619498536502E-2</v>
      </c>
    </row>
    <row r="255" spans="1:5" ht="41.5">
      <c r="A255" s="19" t="s">
        <v>1171</v>
      </c>
      <c r="B255" s="19" t="s">
        <v>1773</v>
      </c>
      <c r="C255" s="19" t="s">
        <v>1790</v>
      </c>
      <c r="D255" s="19" t="s">
        <v>1173</v>
      </c>
      <c r="E255" s="20">
        <v>0.19919947284321901</v>
      </c>
    </row>
    <row r="256" spans="1:5" ht="31.5">
      <c r="A256" s="19" t="s">
        <v>1171</v>
      </c>
      <c r="B256" s="19" t="s">
        <v>1773</v>
      </c>
      <c r="C256" s="19" t="s">
        <v>1847</v>
      </c>
      <c r="D256" s="19" t="s">
        <v>1173</v>
      </c>
      <c r="E256" s="20">
        <v>0.168238527885127</v>
      </c>
    </row>
  </sheetData>
  <autoFilter ref="A1:E256" xr:uid="{8512353B-DFD3-45A6-909C-C1F448455CDF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80A17-67FB-4D34-AB15-BC9048978545}">
  <dimension ref="A1:E82"/>
  <sheetViews>
    <sheetView workbookViewId="0">
      <selection activeCell="A2" sqref="A2"/>
    </sheetView>
  </sheetViews>
  <sheetFormatPr defaultRowHeight="14.5"/>
  <sheetData>
    <row r="1" spans="1:5">
      <c r="A1" s="21" t="s">
        <v>953</v>
      </c>
      <c r="B1" s="21" t="s">
        <v>957</v>
      </c>
      <c r="C1" s="21" t="s">
        <v>954</v>
      </c>
      <c r="D1" s="21" t="s">
        <v>955</v>
      </c>
      <c r="E1" s="21" t="s">
        <v>956</v>
      </c>
    </row>
    <row r="2" spans="1:5" ht="21.5">
      <c r="A2" s="22" t="s">
        <v>958</v>
      </c>
      <c r="B2" s="22" t="s">
        <v>961</v>
      </c>
      <c r="C2" s="22" t="s">
        <v>959</v>
      </c>
      <c r="D2" s="22" t="s">
        <v>960</v>
      </c>
      <c r="E2" s="23">
        <v>1</v>
      </c>
    </row>
    <row r="3" spans="1:5" ht="21.5">
      <c r="A3" s="22" t="s">
        <v>962</v>
      </c>
      <c r="B3" s="22" t="s">
        <v>961</v>
      </c>
      <c r="C3" s="22" t="s">
        <v>963</v>
      </c>
      <c r="D3" s="22" t="s">
        <v>964</v>
      </c>
      <c r="E3" s="23">
        <v>1</v>
      </c>
    </row>
    <row r="4" spans="1:5" ht="21.5">
      <c r="A4" s="22" t="s">
        <v>965</v>
      </c>
      <c r="B4" s="22" t="s">
        <v>961</v>
      </c>
      <c r="C4" s="22" t="s">
        <v>966</v>
      </c>
      <c r="D4" s="22" t="s">
        <v>967</v>
      </c>
      <c r="E4" s="23">
        <v>1</v>
      </c>
    </row>
    <row r="5" spans="1:5" ht="21.5">
      <c r="A5" s="22" t="s">
        <v>968</v>
      </c>
      <c r="B5" s="22" t="s">
        <v>961</v>
      </c>
      <c r="C5" s="22" t="s">
        <v>969</v>
      </c>
      <c r="D5" s="22" t="s">
        <v>970</v>
      </c>
      <c r="E5" s="23">
        <v>1</v>
      </c>
    </row>
    <row r="6" spans="1:5" ht="31.5">
      <c r="A6" s="22" t="s">
        <v>971</v>
      </c>
      <c r="B6" s="22" t="s">
        <v>961</v>
      </c>
      <c r="C6" s="22" t="s">
        <v>972</v>
      </c>
      <c r="D6" s="22" t="s">
        <v>973</v>
      </c>
      <c r="E6" s="23">
        <v>1</v>
      </c>
    </row>
    <row r="7" spans="1:5" ht="31.5">
      <c r="A7" s="22" t="s">
        <v>974</v>
      </c>
      <c r="B7" s="22" t="s">
        <v>961</v>
      </c>
      <c r="C7" s="22" t="s">
        <v>975</v>
      </c>
      <c r="D7" s="22" t="s">
        <v>976</v>
      </c>
      <c r="E7" s="23">
        <v>0.36</v>
      </c>
    </row>
    <row r="8" spans="1:5" ht="31.5">
      <c r="A8" s="22" t="s">
        <v>974</v>
      </c>
      <c r="B8" s="22" t="s">
        <v>961</v>
      </c>
      <c r="C8" s="22" t="s">
        <v>977</v>
      </c>
      <c r="D8" s="22" t="s">
        <v>978</v>
      </c>
      <c r="E8" s="23">
        <v>0.64</v>
      </c>
    </row>
    <row r="9" spans="1:5" ht="31.5">
      <c r="A9" s="22" t="s">
        <v>979</v>
      </c>
      <c r="B9" s="22" t="s">
        <v>961</v>
      </c>
      <c r="C9" s="22" t="s">
        <v>980</v>
      </c>
      <c r="D9" s="22" t="s">
        <v>981</v>
      </c>
      <c r="E9" s="23">
        <v>0.9</v>
      </c>
    </row>
    <row r="10" spans="1:5" ht="31.5">
      <c r="A10" s="22" t="s">
        <v>979</v>
      </c>
      <c r="B10" s="22" t="s">
        <v>961</v>
      </c>
      <c r="C10" s="22" t="s">
        <v>982</v>
      </c>
      <c r="D10" s="22" t="s">
        <v>983</v>
      </c>
      <c r="E10" s="23">
        <v>0.1</v>
      </c>
    </row>
    <row r="11" spans="1:5" ht="21.5">
      <c r="A11" s="22" t="s">
        <v>984</v>
      </c>
      <c r="B11" s="22" t="s">
        <v>961</v>
      </c>
      <c r="C11" s="22" t="s">
        <v>985</v>
      </c>
      <c r="D11" s="22" t="s">
        <v>986</v>
      </c>
      <c r="E11" s="23">
        <v>1</v>
      </c>
    </row>
    <row r="12" spans="1:5" ht="21.5">
      <c r="A12" s="22" t="s">
        <v>987</v>
      </c>
      <c r="B12" s="22" t="s">
        <v>961</v>
      </c>
      <c r="C12" s="22" t="s">
        <v>988</v>
      </c>
      <c r="D12" s="22" t="s">
        <v>989</v>
      </c>
      <c r="E12" s="23">
        <v>1</v>
      </c>
    </row>
    <row r="13" spans="1:5" ht="21.5">
      <c r="A13" s="22" t="s">
        <v>990</v>
      </c>
      <c r="B13" s="22" t="s">
        <v>961</v>
      </c>
      <c r="C13" s="22" t="s">
        <v>991</v>
      </c>
      <c r="D13" s="22" t="s">
        <v>992</v>
      </c>
      <c r="E13" s="23">
        <v>1</v>
      </c>
    </row>
    <row r="14" spans="1:5" ht="41.5">
      <c r="A14" s="22" t="s">
        <v>993</v>
      </c>
      <c r="B14" s="22" t="s">
        <v>961</v>
      </c>
      <c r="C14" s="22" t="s">
        <v>994</v>
      </c>
      <c r="D14" s="22" t="s">
        <v>995</v>
      </c>
      <c r="E14" s="23">
        <v>0</v>
      </c>
    </row>
    <row r="15" spans="1:5" ht="41.5">
      <c r="A15" s="22" t="s">
        <v>993</v>
      </c>
      <c r="B15" s="22" t="s">
        <v>961</v>
      </c>
      <c r="C15" s="22" t="s">
        <v>996</v>
      </c>
      <c r="D15" s="22" t="s">
        <v>997</v>
      </c>
      <c r="E15" s="23">
        <v>1</v>
      </c>
    </row>
    <row r="16" spans="1:5" ht="21.5">
      <c r="A16" s="22" t="s">
        <v>998</v>
      </c>
      <c r="B16" s="22" t="s">
        <v>961</v>
      </c>
      <c r="C16" s="22" t="s">
        <v>999</v>
      </c>
      <c r="D16" s="22" t="s">
        <v>1000</v>
      </c>
      <c r="E16" s="23">
        <v>1</v>
      </c>
    </row>
    <row r="17" spans="1:5" ht="31.5">
      <c r="A17" s="22" t="s">
        <v>1001</v>
      </c>
      <c r="B17" s="22" t="s">
        <v>961</v>
      </c>
      <c r="C17" s="22" t="s">
        <v>1002</v>
      </c>
      <c r="D17" s="22" t="s">
        <v>1003</v>
      </c>
      <c r="E17" s="23">
        <v>0.2</v>
      </c>
    </row>
    <row r="18" spans="1:5" ht="31.5">
      <c r="A18" s="22" t="s">
        <v>1001</v>
      </c>
      <c r="B18" s="22" t="s">
        <v>961</v>
      </c>
      <c r="C18" s="22" t="s">
        <v>1004</v>
      </c>
      <c r="D18" s="22" t="s">
        <v>1005</v>
      </c>
      <c r="E18" s="23">
        <v>0.8</v>
      </c>
    </row>
    <row r="19" spans="1:5" ht="31.5">
      <c r="A19" s="22" t="s">
        <v>1006</v>
      </c>
      <c r="B19" s="22" t="s">
        <v>961</v>
      </c>
      <c r="C19" s="22" t="s">
        <v>1007</v>
      </c>
      <c r="D19" s="22" t="s">
        <v>1008</v>
      </c>
      <c r="E19" s="23">
        <v>0.55000000000000004</v>
      </c>
    </row>
    <row r="20" spans="1:5" ht="31.5">
      <c r="A20" s="22" t="s">
        <v>1006</v>
      </c>
      <c r="B20" s="22" t="s">
        <v>961</v>
      </c>
      <c r="C20" s="22" t="s">
        <v>1009</v>
      </c>
      <c r="D20" s="22" t="s">
        <v>1010</v>
      </c>
      <c r="E20" s="23">
        <v>0.45</v>
      </c>
    </row>
    <row r="21" spans="1:5" ht="21.5">
      <c r="A21" s="22" t="s">
        <v>1011</v>
      </c>
      <c r="B21" s="22" t="s">
        <v>961</v>
      </c>
      <c r="C21" s="22" t="s">
        <v>1012</v>
      </c>
      <c r="D21" s="22" t="s">
        <v>1013</v>
      </c>
      <c r="E21" s="23">
        <v>1</v>
      </c>
    </row>
    <row r="22" spans="1:5" ht="21.5">
      <c r="A22" s="22" t="s">
        <v>1014</v>
      </c>
      <c r="B22" s="22" t="s">
        <v>961</v>
      </c>
      <c r="C22" s="22" t="s">
        <v>1015</v>
      </c>
      <c r="D22" s="22" t="s">
        <v>1016</v>
      </c>
      <c r="E22" s="23">
        <v>1</v>
      </c>
    </row>
    <row r="23" spans="1:5" ht="21.5">
      <c r="A23" s="22" t="s">
        <v>1017</v>
      </c>
      <c r="B23" s="22" t="s">
        <v>961</v>
      </c>
      <c r="C23" s="22" t="s">
        <v>1018</v>
      </c>
      <c r="D23" s="22" t="s">
        <v>1019</v>
      </c>
      <c r="E23" s="23">
        <v>1</v>
      </c>
    </row>
    <row r="24" spans="1:5" ht="21.5">
      <c r="A24" s="22" t="s">
        <v>1020</v>
      </c>
      <c r="B24" s="22" t="s">
        <v>961</v>
      </c>
      <c r="C24" s="22" t="s">
        <v>1021</v>
      </c>
      <c r="D24" s="22" t="s">
        <v>1022</v>
      </c>
      <c r="E24" s="23">
        <v>1</v>
      </c>
    </row>
    <row r="25" spans="1:5" ht="31.5">
      <c r="A25" s="22" t="s">
        <v>1023</v>
      </c>
      <c r="B25" s="22" t="s">
        <v>961</v>
      </c>
      <c r="C25" s="22" t="s">
        <v>1024</v>
      </c>
      <c r="D25" s="22" t="s">
        <v>1025</v>
      </c>
      <c r="E25" s="23">
        <v>4.3984644159645496E-3</v>
      </c>
    </row>
    <row r="26" spans="1:5" ht="31.5">
      <c r="A26" s="22" t="s">
        <v>1023</v>
      </c>
      <c r="B26" s="22" t="s">
        <v>961</v>
      </c>
      <c r="C26" s="22" t="s">
        <v>1026</v>
      </c>
      <c r="D26" s="22" t="s">
        <v>1027</v>
      </c>
      <c r="E26" s="23">
        <v>0.77946563269574198</v>
      </c>
    </row>
    <row r="27" spans="1:5" ht="31.5">
      <c r="A27" s="22" t="s">
        <v>1023</v>
      </c>
      <c r="B27" s="22" t="s">
        <v>961</v>
      </c>
      <c r="C27" s="22" t="s">
        <v>1028</v>
      </c>
      <c r="D27" s="22" t="s">
        <v>1029</v>
      </c>
      <c r="E27" s="23">
        <v>0.21613590288829401</v>
      </c>
    </row>
    <row r="28" spans="1:5" ht="21.5">
      <c r="A28" s="22" t="s">
        <v>1030</v>
      </c>
      <c r="B28" s="22" t="s">
        <v>961</v>
      </c>
      <c r="C28" s="22" t="s">
        <v>1031</v>
      </c>
      <c r="D28" s="22" t="s">
        <v>1032</v>
      </c>
      <c r="E28" s="23">
        <v>1</v>
      </c>
    </row>
    <row r="29" spans="1:5" ht="31.5">
      <c r="A29" s="22" t="s">
        <v>1033</v>
      </c>
      <c r="B29" s="22" t="s">
        <v>961</v>
      </c>
      <c r="C29" s="22" t="s">
        <v>1034</v>
      </c>
      <c r="D29" s="22" t="s">
        <v>1035</v>
      </c>
      <c r="E29" s="23">
        <v>0.99</v>
      </c>
    </row>
    <row r="30" spans="1:5" ht="31.5">
      <c r="A30" s="22" t="s">
        <v>1033</v>
      </c>
      <c r="B30" s="22" t="s">
        <v>961</v>
      </c>
      <c r="C30" s="22" t="s">
        <v>1036</v>
      </c>
      <c r="D30" s="22" t="s">
        <v>1037</v>
      </c>
      <c r="E30" s="23">
        <v>0.01</v>
      </c>
    </row>
    <row r="31" spans="1:5" ht="41.5">
      <c r="A31" s="22" t="s">
        <v>1038</v>
      </c>
      <c r="B31" s="22" t="s">
        <v>961</v>
      </c>
      <c r="C31" s="22" t="s">
        <v>1039</v>
      </c>
      <c r="D31" s="22" t="s">
        <v>1040</v>
      </c>
      <c r="E31" s="23">
        <v>0.93</v>
      </c>
    </row>
    <row r="32" spans="1:5" ht="41.5">
      <c r="A32" s="22" t="s">
        <v>1038</v>
      </c>
      <c r="B32" s="22" t="s">
        <v>961</v>
      </c>
      <c r="C32" s="22" t="s">
        <v>1041</v>
      </c>
      <c r="D32" s="22" t="s">
        <v>1042</v>
      </c>
      <c r="E32" s="23">
        <v>7.0000000000000007E-2</v>
      </c>
    </row>
    <row r="33" spans="1:5" ht="31.5">
      <c r="A33" s="22" t="s">
        <v>1043</v>
      </c>
      <c r="B33" s="22" t="s">
        <v>961</v>
      </c>
      <c r="C33" s="22" t="s">
        <v>1044</v>
      </c>
      <c r="D33" s="22" t="s">
        <v>1045</v>
      </c>
      <c r="E33" s="23">
        <v>1</v>
      </c>
    </row>
    <row r="34" spans="1:5" ht="31.5">
      <c r="A34" s="22" t="s">
        <v>1046</v>
      </c>
      <c r="B34" s="22" t="s">
        <v>961</v>
      </c>
      <c r="C34" s="22" t="s">
        <v>1047</v>
      </c>
      <c r="D34" s="22" t="s">
        <v>1048</v>
      </c>
      <c r="E34" s="23">
        <v>1</v>
      </c>
    </row>
    <row r="35" spans="1:5" ht="31.5">
      <c r="A35" s="22" t="s">
        <v>1049</v>
      </c>
      <c r="B35" s="22" t="s">
        <v>961</v>
      </c>
      <c r="C35" s="22" t="s">
        <v>1050</v>
      </c>
      <c r="D35" s="22" t="s">
        <v>1051</v>
      </c>
      <c r="E35" s="23">
        <v>0.99</v>
      </c>
    </row>
    <row r="36" spans="1:5" ht="31.5">
      <c r="A36" s="22" t="s">
        <v>1049</v>
      </c>
      <c r="B36" s="22" t="s">
        <v>961</v>
      </c>
      <c r="C36" s="22" t="s">
        <v>1052</v>
      </c>
      <c r="D36" s="22" t="s">
        <v>1053</v>
      </c>
      <c r="E36" s="23">
        <v>0.01</v>
      </c>
    </row>
    <row r="37" spans="1:5" ht="21.5">
      <c r="A37" s="22" t="s">
        <v>1054</v>
      </c>
      <c r="B37" s="22" t="s">
        <v>961</v>
      </c>
      <c r="C37" s="22" t="s">
        <v>1055</v>
      </c>
      <c r="D37" s="22" t="s">
        <v>1056</v>
      </c>
      <c r="E37" s="23">
        <v>1</v>
      </c>
    </row>
    <row r="38" spans="1:5" ht="21.5">
      <c r="A38" s="22" t="s">
        <v>1057</v>
      </c>
      <c r="B38" s="22" t="s">
        <v>961</v>
      </c>
      <c r="C38" s="22" t="s">
        <v>1058</v>
      </c>
      <c r="D38" s="22" t="s">
        <v>1059</v>
      </c>
      <c r="E38" s="23">
        <v>1</v>
      </c>
    </row>
    <row r="39" spans="1:5" ht="31.5">
      <c r="A39" s="22" t="s">
        <v>1060</v>
      </c>
      <c r="B39" s="22" t="s">
        <v>961</v>
      </c>
      <c r="C39" s="22" t="s">
        <v>1061</v>
      </c>
      <c r="D39" s="22" t="s">
        <v>1062</v>
      </c>
      <c r="E39" s="23">
        <v>0.5</v>
      </c>
    </row>
    <row r="40" spans="1:5" ht="21.5">
      <c r="A40" s="22" t="s">
        <v>1060</v>
      </c>
      <c r="B40" s="22" t="s">
        <v>961</v>
      </c>
      <c r="C40" s="22" t="s">
        <v>1063</v>
      </c>
      <c r="D40" s="22" t="s">
        <v>1064</v>
      </c>
      <c r="E40" s="23">
        <v>0.5</v>
      </c>
    </row>
    <row r="41" spans="1:5" ht="21.5">
      <c r="A41" s="22" t="s">
        <v>1065</v>
      </c>
      <c r="B41" s="22" t="s">
        <v>961</v>
      </c>
      <c r="C41" s="22" t="s">
        <v>1066</v>
      </c>
      <c r="D41" s="22" t="s">
        <v>1067</v>
      </c>
      <c r="E41" s="23">
        <v>1</v>
      </c>
    </row>
    <row r="42" spans="1:5" ht="21.5">
      <c r="A42" s="22" t="s">
        <v>1068</v>
      </c>
      <c r="B42" s="22" t="s">
        <v>961</v>
      </c>
      <c r="C42" s="22" t="s">
        <v>1069</v>
      </c>
      <c r="D42" s="22" t="s">
        <v>1070</v>
      </c>
      <c r="E42" s="23">
        <v>1</v>
      </c>
    </row>
    <row r="43" spans="1:5" ht="31.5">
      <c r="A43" s="22" t="s">
        <v>1071</v>
      </c>
      <c r="B43" s="22" t="s">
        <v>961</v>
      </c>
      <c r="C43" s="22" t="s">
        <v>1072</v>
      </c>
      <c r="D43" s="22" t="s">
        <v>1073</v>
      </c>
      <c r="E43" s="23">
        <v>0.17</v>
      </c>
    </row>
    <row r="44" spans="1:5" ht="31.5">
      <c r="A44" s="22" t="s">
        <v>1071</v>
      </c>
      <c r="B44" s="22" t="s">
        <v>961</v>
      </c>
      <c r="C44" s="22" t="s">
        <v>1074</v>
      </c>
      <c r="D44" s="22" t="s">
        <v>1075</v>
      </c>
      <c r="E44" s="23">
        <v>0.83</v>
      </c>
    </row>
    <row r="45" spans="1:5" ht="31.5">
      <c r="A45" s="22" t="s">
        <v>1076</v>
      </c>
      <c r="B45" s="22" t="s">
        <v>961</v>
      </c>
      <c r="C45" s="22" t="s">
        <v>1077</v>
      </c>
      <c r="D45" s="22" t="s">
        <v>1078</v>
      </c>
      <c r="E45" s="23">
        <v>1</v>
      </c>
    </row>
    <row r="46" spans="1:5" ht="21.5">
      <c r="A46" s="22" t="s">
        <v>1079</v>
      </c>
      <c r="B46" s="22" t="s">
        <v>961</v>
      </c>
      <c r="C46" s="22" t="s">
        <v>1080</v>
      </c>
      <c r="D46" s="22" t="s">
        <v>1081</v>
      </c>
      <c r="E46" s="23">
        <v>1</v>
      </c>
    </row>
    <row r="47" spans="1:5" ht="31.5">
      <c r="A47" s="22" t="s">
        <v>1082</v>
      </c>
      <c r="B47" s="22" t="s">
        <v>961</v>
      </c>
      <c r="C47" s="22" t="s">
        <v>1083</v>
      </c>
      <c r="D47" s="22" t="s">
        <v>1084</v>
      </c>
      <c r="E47" s="23">
        <v>1</v>
      </c>
    </row>
    <row r="48" spans="1:5" ht="31.5">
      <c r="A48" s="22" t="s">
        <v>1085</v>
      </c>
      <c r="B48" s="22" t="s">
        <v>961</v>
      </c>
      <c r="C48" s="22" t="s">
        <v>1086</v>
      </c>
      <c r="D48" s="22" t="s">
        <v>1087</v>
      </c>
      <c r="E48" s="23">
        <v>0.64750055835582121</v>
      </c>
    </row>
    <row r="49" spans="1:5" ht="41.5">
      <c r="A49" s="22" t="s">
        <v>1085</v>
      </c>
      <c r="B49" s="22" t="s">
        <v>961</v>
      </c>
      <c r="C49" s="22" t="s">
        <v>1088</v>
      </c>
      <c r="D49" s="22" t="s">
        <v>1089</v>
      </c>
      <c r="E49" s="23">
        <v>0.13959362859215602</v>
      </c>
    </row>
    <row r="50" spans="1:5" ht="31.5">
      <c r="A50" s="22" t="s">
        <v>1085</v>
      </c>
      <c r="B50" s="22" t="s">
        <v>961</v>
      </c>
      <c r="C50" s="22" t="s">
        <v>1090</v>
      </c>
      <c r="D50" s="22" t="s">
        <v>1091</v>
      </c>
      <c r="E50" s="23">
        <v>1.7800209236497201E-2</v>
      </c>
    </row>
    <row r="51" spans="1:5" ht="31.5">
      <c r="A51" s="22" t="s">
        <v>1085</v>
      </c>
      <c r="B51" s="22" t="s">
        <v>961</v>
      </c>
      <c r="C51" s="22" t="s">
        <v>1092</v>
      </c>
      <c r="D51" s="22" t="s">
        <v>1093</v>
      </c>
      <c r="E51" s="23">
        <v>7.3133653257482403E-2</v>
      </c>
    </row>
    <row r="52" spans="1:5" ht="31.5">
      <c r="A52" s="22" t="s">
        <v>1085</v>
      </c>
      <c r="B52" s="22" t="s">
        <v>961</v>
      </c>
      <c r="C52" s="22" t="s">
        <v>1094</v>
      </c>
      <c r="D52" s="22" t="s">
        <v>1095</v>
      </c>
      <c r="E52" s="23">
        <v>0.121971950558044</v>
      </c>
    </row>
    <row r="53" spans="1:5" ht="31.5">
      <c r="A53" s="22" t="s">
        <v>1096</v>
      </c>
      <c r="B53" s="22" t="s">
        <v>961</v>
      </c>
      <c r="C53" s="22" t="s">
        <v>1097</v>
      </c>
      <c r="D53" s="22" t="s">
        <v>1098</v>
      </c>
      <c r="E53" s="23">
        <v>1</v>
      </c>
    </row>
    <row r="54" spans="1:5" ht="31.5">
      <c r="A54" s="22" t="s">
        <v>1099</v>
      </c>
      <c r="B54" s="22" t="s">
        <v>961</v>
      </c>
      <c r="C54" s="22" t="s">
        <v>1100</v>
      </c>
      <c r="D54" s="22" t="s">
        <v>1101</v>
      </c>
      <c r="E54" s="23">
        <v>1</v>
      </c>
    </row>
    <row r="55" spans="1:5" ht="21.5">
      <c r="A55" s="22" t="s">
        <v>1102</v>
      </c>
      <c r="B55" s="22" t="s">
        <v>961</v>
      </c>
      <c r="C55" s="22" t="s">
        <v>1103</v>
      </c>
      <c r="D55" s="22" t="s">
        <v>1104</v>
      </c>
      <c r="E55" s="23">
        <v>1</v>
      </c>
    </row>
    <row r="56" spans="1:5" ht="21.5">
      <c r="A56" s="22" t="s">
        <v>1105</v>
      </c>
      <c r="B56" s="22" t="s">
        <v>961</v>
      </c>
      <c r="C56" s="22" t="s">
        <v>1106</v>
      </c>
      <c r="D56" s="22" t="s">
        <v>1107</v>
      </c>
      <c r="E56" s="23">
        <v>1</v>
      </c>
    </row>
    <row r="57" spans="1:5" ht="21.5">
      <c r="A57" s="22" t="s">
        <v>1108</v>
      </c>
      <c r="B57" s="22" t="s">
        <v>961</v>
      </c>
      <c r="C57" s="22" t="s">
        <v>1109</v>
      </c>
      <c r="D57" s="22" t="s">
        <v>1110</v>
      </c>
      <c r="E57" s="23">
        <v>1</v>
      </c>
    </row>
    <row r="58" spans="1:5" ht="21.5">
      <c r="A58" s="22" t="s">
        <v>1111</v>
      </c>
      <c r="B58" s="22" t="s">
        <v>961</v>
      </c>
      <c r="C58" s="22" t="s">
        <v>1112</v>
      </c>
      <c r="D58" s="22" t="s">
        <v>1113</v>
      </c>
      <c r="E58" s="23">
        <v>1</v>
      </c>
    </row>
    <row r="59" spans="1:5" ht="31.5">
      <c r="A59" s="22" t="s">
        <v>1114</v>
      </c>
      <c r="B59" s="22" t="s">
        <v>961</v>
      </c>
      <c r="C59" s="22" t="s">
        <v>1115</v>
      </c>
      <c r="D59" s="22" t="s">
        <v>1116</v>
      </c>
      <c r="E59" s="23">
        <v>0.77249999999999996</v>
      </c>
    </row>
    <row r="60" spans="1:5" ht="41.5">
      <c r="A60" s="22" t="s">
        <v>1114</v>
      </c>
      <c r="B60" s="22" t="s">
        <v>961</v>
      </c>
      <c r="C60" s="22" t="s">
        <v>1117</v>
      </c>
      <c r="D60" s="22" t="s">
        <v>1118</v>
      </c>
      <c r="E60" s="23">
        <v>4.9599999999999998E-2</v>
      </c>
    </row>
    <row r="61" spans="1:5" ht="31.5">
      <c r="A61" s="22" t="s">
        <v>1114</v>
      </c>
      <c r="B61" s="22" t="s">
        <v>961</v>
      </c>
      <c r="C61" s="22" t="s">
        <v>1119</v>
      </c>
      <c r="D61" s="22" t="s">
        <v>1120</v>
      </c>
      <c r="E61" s="23">
        <v>0.1779</v>
      </c>
    </row>
    <row r="62" spans="1:5" ht="31.5">
      <c r="A62" s="22" t="s">
        <v>1121</v>
      </c>
      <c r="B62" s="22" t="s">
        <v>961</v>
      </c>
      <c r="C62" s="22" t="s">
        <v>1122</v>
      </c>
      <c r="D62" s="22" t="s">
        <v>1123</v>
      </c>
      <c r="E62" s="23">
        <v>1</v>
      </c>
    </row>
    <row r="63" spans="1:5" ht="31.5">
      <c r="A63" s="22" t="s">
        <v>1124</v>
      </c>
      <c r="B63" s="22" t="s">
        <v>961</v>
      </c>
      <c r="C63" s="22" t="s">
        <v>1125</v>
      </c>
      <c r="D63" s="22" t="s">
        <v>1126</v>
      </c>
      <c r="E63" s="23">
        <v>1</v>
      </c>
    </row>
    <row r="64" spans="1:5" ht="31.5">
      <c r="A64" s="22" t="s">
        <v>1127</v>
      </c>
      <c r="B64" s="22" t="s">
        <v>961</v>
      </c>
      <c r="C64" s="22" t="s">
        <v>1128</v>
      </c>
      <c r="D64" s="22" t="s">
        <v>1129</v>
      </c>
      <c r="E64" s="23">
        <v>1</v>
      </c>
    </row>
    <row r="65" spans="1:5" ht="21.5">
      <c r="A65" s="22" t="s">
        <v>1130</v>
      </c>
      <c r="B65" s="22" t="s">
        <v>961</v>
      </c>
      <c r="C65" s="22" t="s">
        <v>1131</v>
      </c>
      <c r="D65" s="22" t="s">
        <v>1132</v>
      </c>
      <c r="E65" s="23">
        <v>1</v>
      </c>
    </row>
    <row r="66" spans="1:5" ht="31.5">
      <c r="A66" s="22" t="s">
        <v>1133</v>
      </c>
      <c r="B66" s="22" t="s">
        <v>961</v>
      </c>
      <c r="C66" s="22" t="s">
        <v>1134</v>
      </c>
      <c r="D66" s="22" t="s">
        <v>1135</v>
      </c>
      <c r="E66" s="23">
        <v>3.3951993887121001E-2</v>
      </c>
    </row>
    <row r="67" spans="1:5" ht="31.5">
      <c r="A67" s="22" t="s">
        <v>1133</v>
      </c>
      <c r="B67" s="22" t="s">
        <v>961</v>
      </c>
      <c r="C67" s="22" t="s">
        <v>1136</v>
      </c>
      <c r="D67" s="22" t="s">
        <v>1137</v>
      </c>
      <c r="E67" s="23">
        <v>9.1297825747757799E-2</v>
      </c>
    </row>
    <row r="68" spans="1:5" ht="31.5">
      <c r="A68" s="22" t="s">
        <v>1133</v>
      </c>
      <c r="B68" s="22" t="s">
        <v>961</v>
      </c>
      <c r="C68" s="22" t="s">
        <v>1138</v>
      </c>
      <c r="D68" s="22" t="s">
        <v>1139</v>
      </c>
      <c r="E68" s="23">
        <v>0.58518606382900196</v>
      </c>
    </row>
    <row r="69" spans="1:5" ht="31.5">
      <c r="A69" s="22" t="s">
        <v>1133</v>
      </c>
      <c r="B69" s="22" t="s">
        <v>961</v>
      </c>
      <c r="C69" s="22" t="s">
        <v>1140</v>
      </c>
      <c r="D69" s="22" t="s">
        <v>1141</v>
      </c>
      <c r="E69" s="23">
        <v>8.1672138748622503E-2</v>
      </c>
    </row>
    <row r="70" spans="1:5" ht="31.5">
      <c r="A70" s="22" t="s">
        <v>1133</v>
      </c>
      <c r="B70" s="22" t="s">
        <v>961</v>
      </c>
      <c r="C70" s="22" t="s">
        <v>1142</v>
      </c>
      <c r="D70" s="22" t="s">
        <v>1143</v>
      </c>
      <c r="E70" s="23">
        <v>2.7672028190639901E-2</v>
      </c>
    </row>
    <row r="71" spans="1:5" ht="31.5">
      <c r="A71" s="22" t="s">
        <v>1133</v>
      </c>
      <c r="B71" s="22" t="s">
        <v>961</v>
      </c>
      <c r="C71" s="22" t="s">
        <v>1144</v>
      </c>
      <c r="D71" s="22" t="s">
        <v>1145</v>
      </c>
      <c r="E71" s="23">
        <v>0.169656979953622</v>
      </c>
    </row>
    <row r="72" spans="1:5" ht="31.5">
      <c r="A72" s="22" t="s">
        <v>1133</v>
      </c>
      <c r="B72" s="22" t="s">
        <v>961</v>
      </c>
      <c r="C72" s="22" t="s">
        <v>1146</v>
      </c>
      <c r="D72" s="22" t="s">
        <v>1147</v>
      </c>
      <c r="E72" s="23">
        <v>3.5000000000000003E-2</v>
      </c>
    </row>
    <row r="73" spans="1:5" ht="31.5">
      <c r="A73" s="22" t="s">
        <v>1133</v>
      </c>
      <c r="B73" s="22" t="s">
        <v>961</v>
      </c>
      <c r="C73" s="22" t="s">
        <v>1146</v>
      </c>
      <c r="D73" s="22" t="s">
        <v>1148</v>
      </c>
      <c r="E73" s="23">
        <v>0</v>
      </c>
    </row>
    <row r="74" spans="1:5" ht="21.5">
      <c r="A74" s="22" t="s">
        <v>1149</v>
      </c>
      <c r="B74" s="22" t="s">
        <v>961</v>
      </c>
      <c r="C74" s="22" t="s">
        <v>1150</v>
      </c>
      <c r="D74" s="22" t="s">
        <v>1151</v>
      </c>
      <c r="E74" s="23">
        <v>1</v>
      </c>
    </row>
    <row r="75" spans="1:5" ht="21.5">
      <c r="A75" s="22" t="s">
        <v>1152</v>
      </c>
      <c r="B75" s="22" t="s">
        <v>961</v>
      </c>
      <c r="C75" s="22" t="s">
        <v>1153</v>
      </c>
      <c r="D75" s="22" t="s">
        <v>1154</v>
      </c>
      <c r="E75" s="23">
        <v>1</v>
      </c>
    </row>
    <row r="76" spans="1:5" ht="21.5">
      <c r="A76" s="22" t="s">
        <v>1155</v>
      </c>
      <c r="B76" s="22" t="s">
        <v>961</v>
      </c>
      <c r="C76" s="22" t="s">
        <v>1156</v>
      </c>
      <c r="D76" s="22" t="s">
        <v>1157</v>
      </c>
      <c r="E76" s="23">
        <v>1</v>
      </c>
    </row>
    <row r="77" spans="1:5" ht="31.5">
      <c r="A77" s="22" t="s">
        <v>1158</v>
      </c>
      <c r="B77" s="22" t="s">
        <v>961</v>
      </c>
      <c r="C77" s="22" t="s">
        <v>1159</v>
      </c>
      <c r="D77" s="22" t="s">
        <v>1160</v>
      </c>
      <c r="E77" s="23">
        <v>0.45</v>
      </c>
    </row>
    <row r="78" spans="1:5" ht="31.5">
      <c r="A78" s="22" t="s">
        <v>1158</v>
      </c>
      <c r="B78" s="22" t="s">
        <v>961</v>
      </c>
      <c r="C78" s="22" t="s">
        <v>1161</v>
      </c>
      <c r="D78" s="22" t="s">
        <v>1162</v>
      </c>
      <c r="E78" s="23">
        <v>0.55000000000000004</v>
      </c>
    </row>
    <row r="79" spans="1:5" ht="31.5">
      <c r="A79" s="22" t="s">
        <v>1163</v>
      </c>
      <c r="B79" s="22" t="s">
        <v>961</v>
      </c>
      <c r="C79" s="22" t="s">
        <v>1164</v>
      </c>
      <c r="D79" s="22" t="s">
        <v>1165</v>
      </c>
      <c r="E79" s="23">
        <v>1</v>
      </c>
    </row>
    <row r="80" spans="1:5" ht="31.5">
      <c r="A80" s="22" t="s">
        <v>1166</v>
      </c>
      <c r="B80" s="22" t="s">
        <v>961</v>
      </c>
      <c r="C80" s="22" t="s">
        <v>1167</v>
      </c>
      <c r="D80" s="22" t="s">
        <v>1168</v>
      </c>
      <c r="E80" s="23">
        <v>0.95</v>
      </c>
    </row>
    <row r="81" spans="1:5" ht="31.5">
      <c r="A81" s="22" t="s">
        <v>1166</v>
      </c>
      <c r="B81" s="22" t="s">
        <v>961</v>
      </c>
      <c r="C81" s="22" t="s">
        <v>1169</v>
      </c>
      <c r="D81" s="22" t="s">
        <v>1170</v>
      </c>
      <c r="E81" s="23">
        <v>0.05</v>
      </c>
    </row>
    <row r="82" spans="1:5" ht="21.5">
      <c r="A82" s="22" t="s">
        <v>1171</v>
      </c>
      <c r="B82" s="22" t="s">
        <v>961</v>
      </c>
      <c r="C82" s="22" t="s">
        <v>1172</v>
      </c>
      <c r="D82" s="22" t="s">
        <v>1173</v>
      </c>
      <c r="E82" s="23">
        <v>1</v>
      </c>
    </row>
  </sheetData>
  <autoFilter ref="A1:E82" xr:uid="{8D297377-9059-47DF-A1D0-13FE3DA098F8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26DB8-1CF5-4EA2-87A6-F3B329CD2DC3}">
  <dimension ref="A1:D874"/>
  <sheetViews>
    <sheetView workbookViewId="0">
      <selection activeCell="B844" sqref="B844"/>
    </sheetView>
  </sheetViews>
  <sheetFormatPr defaultRowHeight="14.5"/>
  <sheetData>
    <row r="1" spans="1:4">
      <c r="A1" s="32" t="s">
        <v>0</v>
      </c>
      <c r="B1" s="32" t="s">
        <v>954</v>
      </c>
      <c r="C1" s="32" t="s">
        <v>2001</v>
      </c>
      <c r="D1" s="32" t="s">
        <v>2002</v>
      </c>
    </row>
    <row r="2" spans="1:4" ht="43.5">
      <c r="A2" s="33" t="s">
        <v>422</v>
      </c>
      <c r="B2" s="33" t="s">
        <v>1559</v>
      </c>
      <c r="C2" s="33" t="s">
        <v>1558</v>
      </c>
      <c r="D2" s="34">
        <v>475</v>
      </c>
    </row>
    <row r="3" spans="1:4" ht="43.5">
      <c r="A3" s="33" t="s">
        <v>423</v>
      </c>
      <c r="B3" s="33" t="s">
        <v>1560</v>
      </c>
      <c r="C3" s="33" t="s">
        <v>1558</v>
      </c>
      <c r="D3" s="34">
        <v>476</v>
      </c>
    </row>
    <row r="4" spans="1:4" ht="72.5">
      <c r="A4" s="33" t="s">
        <v>424</v>
      </c>
      <c r="B4" s="33" t="s">
        <v>1561</v>
      </c>
      <c r="C4" s="33" t="s">
        <v>1558</v>
      </c>
      <c r="D4" s="34">
        <v>477</v>
      </c>
    </row>
    <row r="5" spans="1:4" ht="43.5">
      <c r="A5" s="33" t="s">
        <v>425</v>
      </c>
      <c r="B5" s="33" t="s">
        <v>1562</v>
      </c>
      <c r="C5" s="33" t="s">
        <v>1558</v>
      </c>
      <c r="D5" s="34">
        <v>478</v>
      </c>
    </row>
    <row r="6" spans="1:4" ht="29">
      <c r="A6" s="33" t="s">
        <v>426</v>
      </c>
      <c r="B6" s="33" t="s">
        <v>1563</v>
      </c>
      <c r="C6" s="33" t="s">
        <v>1558</v>
      </c>
      <c r="D6" s="34">
        <v>479</v>
      </c>
    </row>
    <row r="7" spans="1:4" ht="72.5">
      <c r="A7" s="33" t="s">
        <v>427</v>
      </c>
      <c r="B7" s="33" t="s">
        <v>1564</v>
      </c>
      <c r="C7" s="33" t="s">
        <v>1558</v>
      </c>
      <c r="D7" s="34">
        <v>480</v>
      </c>
    </row>
    <row r="8" spans="1:4" ht="58">
      <c r="A8" s="33" t="s">
        <v>428</v>
      </c>
      <c r="B8" s="33" t="s">
        <v>1565</v>
      </c>
      <c r="C8" s="33" t="s">
        <v>1558</v>
      </c>
      <c r="D8" s="34">
        <v>481</v>
      </c>
    </row>
    <row r="9" spans="1:4" ht="58">
      <c r="A9" s="33" t="s">
        <v>429</v>
      </c>
      <c r="B9" s="33" t="s">
        <v>1566</v>
      </c>
      <c r="C9" s="33" t="s">
        <v>1558</v>
      </c>
      <c r="D9" s="34">
        <v>482</v>
      </c>
    </row>
    <row r="10" spans="1:4" ht="58">
      <c r="A10" s="33" t="s">
        <v>430</v>
      </c>
      <c r="B10" s="33" t="s">
        <v>1567</v>
      </c>
      <c r="C10" s="33" t="s">
        <v>1558</v>
      </c>
      <c r="D10" s="34">
        <v>483</v>
      </c>
    </row>
    <row r="11" spans="1:4" ht="58">
      <c r="A11" s="33" t="s">
        <v>431</v>
      </c>
      <c r="B11" s="33" t="s">
        <v>1568</v>
      </c>
      <c r="C11" s="33" t="s">
        <v>1558</v>
      </c>
      <c r="D11" s="34">
        <v>484</v>
      </c>
    </row>
    <row r="12" spans="1:4" ht="43.5">
      <c r="A12" s="33" t="s">
        <v>432</v>
      </c>
      <c r="B12" s="33" t="s">
        <v>1569</v>
      </c>
      <c r="C12" s="33" t="s">
        <v>1558</v>
      </c>
      <c r="D12" s="34">
        <v>485</v>
      </c>
    </row>
    <row r="13" spans="1:4" ht="72.5">
      <c r="A13" s="33" t="s">
        <v>433</v>
      </c>
      <c r="B13" s="33" t="s">
        <v>1570</v>
      </c>
      <c r="C13" s="33" t="s">
        <v>1558</v>
      </c>
      <c r="D13" s="34">
        <v>486</v>
      </c>
    </row>
    <row r="14" spans="1:4" ht="58">
      <c r="A14" s="33" t="s">
        <v>434</v>
      </c>
      <c r="B14" s="33" t="s">
        <v>1571</v>
      </c>
      <c r="C14" s="33" t="s">
        <v>1558</v>
      </c>
      <c r="D14" s="34">
        <v>487</v>
      </c>
    </row>
    <row r="15" spans="1:4" ht="58">
      <c r="A15" s="33" t="s">
        <v>435</v>
      </c>
      <c r="B15" s="33" t="s">
        <v>1572</v>
      </c>
      <c r="C15" s="33" t="s">
        <v>1558</v>
      </c>
      <c r="D15" s="34">
        <v>488</v>
      </c>
    </row>
    <row r="16" spans="1:4" ht="72.5">
      <c r="A16" s="33" t="s">
        <v>436</v>
      </c>
      <c r="B16" s="33" t="s">
        <v>1573</v>
      </c>
      <c r="C16" s="33" t="s">
        <v>1558</v>
      </c>
      <c r="D16" s="34">
        <v>489</v>
      </c>
    </row>
    <row r="17" spans="1:4" ht="43.5">
      <c r="A17" s="33" t="s">
        <v>437</v>
      </c>
      <c r="B17" s="33" t="s">
        <v>1574</v>
      </c>
      <c r="C17" s="33" t="s">
        <v>1558</v>
      </c>
      <c r="D17" s="34">
        <v>491</v>
      </c>
    </row>
    <row r="18" spans="1:4" ht="58">
      <c r="A18" s="33" t="s">
        <v>438</v>
      </c>
      <c r="B18" s="33" t="s">
        <v>1575</v>
      </c>
      <c r="C18" s="33" t="s">
        <v>1558</v>
      </c>
      <c r="D18" s="34">
        <v>492</v>
      </c>
    </row>
    <row r="19" spans="1:4" ht="58">
      <c r="A19" s="33" t="s">
        <v>439</v>
      </c>
      <c r="B19" s="33" t="s">
        <v>1576</v>
      </c>
      <c r="C19" s="33" t="s">
        <v>1558</v>
      </c>
      <c r="D19" s="34">
        <v>493</v>
      </c>
    </row>
    <row r="20" spans="1:4" ht="58">
      <c r="A20" s="33" t="s">
        <v>440</v>
      </c>
      <c r="B20" s="33" t="s">
        <v>1577</v>
      </c>
      <c r="C20" s="33" t="s">
        <v>1558</v>
      </c>
      <c r="D20" s="34">
        <v>494</v>
      </c>
    </row>
    <row r="21" spans="1:4" ht="58">
      <c r="A21" s="33" t="s">
        <v>441</v>
      </c>
      <c r="B21" s="33" t="s">
        <v>1578</v>
      </c>
      <c r="C21" s="33" t="s">
        <v>1558</v>
      </c>
      <c r="D21" s="34">
        <v>495</v>
      </c>
    </row>
    <row r="22" spans="1:4" ht="29">
      <c r="A22" s="33" t="s">
        <v>442</v>
      </c>
      <c r="B22" s="33" t="s">
        <v>1579</v>
      </c>
      <c r="C22" s="33" t="s">
        <v>1558</v>
      </c>
      <c r="D22" s="34">
        <v>496</v>
      </c>
    </row>
    <row r="23" spans="1:4" ht="43.5">
      <c r="A23" s="33" t="s">
        <v>443</v>
      </c>
      <c r="B23" s="33" t="s">
        <v>1580</v>
      </c>
      <c r="C23" s="33" t="s">
        <v>1558</v>
      </c>
      <c r="D23" s="34">
        <v>497</v>
      </c>
    </row>
    <row r="24" spans="1:4" ht="43.5">
      <c r="A24" s="33" t="s">
        <v>444</v>
      </c>
      <c r="B24" s="33" t="s">
        <v>1581</v>
      </c>
      <c r="C24" s="33" t="s">
        <v>1558</v>
      </c>
      <c r="D24" s="34">
        <v>498</v>
      </c>
    </row>
    <row r="25" spans="1:4" ht="43.5">
      <c r="A25" s="33" t="s">
        <v>445</v>
      </c>
      <c r="B25" s="33" t="s">
        <v>1582</v>
      </c>
      <c r="C25" s="33" t="s">
        <v>1558</v>
      </c>
      <c r="D25" s="34">
        <v>499</v>
      </c>
    </row>
    <row r="26" spans="1:4" ht="43.5">
      <c r="A26" s="33" t="s">
        <v>446</v>
      </c>
      <c r="B26" s="33" t="s">
        <v>1583</v>
      </c>
      <c r="C26" s="33" t="s">
        <v>1558</v>
      </c>
      <c r="D26" s="34">
        <v>500</v>
      </c>
    </row>
    <row r="27" spans="1:4" ht="58">
      <c r="A27" s="33" t="s">
        <v>447</v>
      </c>
      <c r="B27" s="33" t="s">
        <v>1584</v>
      </c>
      <c r="C27" s="33" t="s">
        <v>1558</v>
      </c>
      <c r="D27" s="34">
        <v>501</v>
      </c>
    </row>
    <row r="28" spans="1:4" ht="58">
      <c r="A28" s="33" t="s">
        <v>448</v>
      </c>
      <c r="B28" s="33" t="s">
        <v>1585</v>
      </c>
      <c r="C28" s="33" t="s">
        <v>1558</v>
      </c>
      <c r="D28" s="34">
        <v>502</v>
      </c>
    </row>
    <row r="29" spans="1:4" ht="58">
      <c r="A29" s="33" t="s">
        <v>449</v>
      </c>
      <c r="B29" s="33" t="s">
        <v>1586</v>
      </c>
      <c r="C29" s="33" t="s">
        <v>1558</v>
      </c>
      <c r="D29" s="34">
        <v>503</v>
      </c>
    </row>
    <row r="30" spans="1:4" ht="58">
      <c r="A30" s="33" t="s">
        <v>450</v>
      </c>
      <c r="B30" s="33" t="s">
        <v>1587</v>
      </c>
      <c r="C30" s="33" t="s">
        <v>1558</v>
      </c>
      <c r="D30" s="34">
        <v>504</v>
      </c>
    </row>
    <row r="31" spans="1:4" ht="87">
      <c r="A31" s="33" t="s">
        <v>451</v>
      </c>
      <c r="B31" s="33" t="s">
        <v>1588</v>
      </c>
      <c r="C31" s="33" t="s">
        <v>1558</v>
      </c>
      <c r="D31" s="34">
        <v>505</v>
      </c>
    </row>
    <row r="32" spans="1:4" ht="43.5">
      <c r="A32" s="33" t="s">
        <v>452</v>
      </c>
      <c r="B32" s="33" t="s">
        <v>1589</v>
      </c>
      <c r="C32" s="33" t="s">
        <v>1558</v>
      </c>
      <c r="D32" s="34">
        <v>506</v>
      </c>
    </row>
    <row r="33" spans="1:4" ht="72.5">
      <c r="A33" s="33" t="s">
        <v>453</v>
      </c>
      <c r="B33" s="33" t="s">
        <v>1590</v>
      </c>
      <c r="C33" s="33" t="s">
        <v>1558</v>
      </c>
      <c r="D33" s="34">
        <v>507</v>
      </c>
    </row>
    <row r="34" spans="1:4" ht="87">
      <c r="A34" s="33" t="s">
        <v>454</v>
      </c>
      <c r="B34" s="33" t="s">
        <v>1591</v>
      </c>
      <c r="C34" s="33" t="s">
        <v>1558</v>
      </c>
      <c r="D34" s="34">
        <v>508</v>
      </c>
    </row>
    <row r="35" spans="1:4" ht="43.5">
      <c r="A35" s="33" t="s">
        <v>455</v>
      </c>
      <c r="B35" s="33" t="s">
        <v>1592</v>
      </c>
      <c r="C35" s="33" t="s">
        <v>1558</v>
      </c>
      <c r="D35" s="34">
        <v>509</v>
      </c>
    </row>
    <row r="36" spans="1:4" ht="58">
      <c r="A36" s="33" t="s">
        <v>456</v>
      </c>
      <c r="B36" s="33" t="s">
        <v>1593</v>
      </c>
      <c r="C36" s="33" t="s">
        <v>1558</v>
      </c>
      <c r="D36" s="34">
        <v>510</v>
      </c>
    </row>
    <row r="37" spans="1:4" ht="43.5">
      <c r="A37" s="33" t="s">
        <v>457</v>
      </c>
      <c r="B37" s="33" t="s">
        <v>1594</v>
      </c>
      <c r="C37" s="33" t="s">
        <v>1558</v>
      </c>
      <c r="D37" s="34">
        <v>511</v>
      </c>
    </row>
    <row r="38" spans="1:4" ht="58">
      <c r="A38" s="33" t="s">
        <v>458</v>
      </c>
      <c r="B38" s="33" t="s">
        <v>1595</v>
      </c>
      <c r="C38" s="33" t="s">
        <v>1558</v>
      </c>
      <c r="D38" s="34">
        <v>512</v>
      </c>
    </row>
    <row r="39" spans="1:4" ht="58">
      <c r="A39" s="33" t="s">
        <v>459</v>
      </c>
      <c r="B39" s="33" t="s">
        <v>1596</v>
      </c>
      <c r="C39" s="33" t="s">
        <v>1558</v>
      </c>
      <c r="D39" s="34">
        <v>513</v>
      </c>
    </row>
    <row r="40" spans="1:4" ht="43.5">
      <c r="A40" s="33" t="s">
        <v>460</v>
      </c>
      <c r="B40" s="33" t="s">
        <v>1597</v>
      </c>
      <c r="C40" s="33" t="s">
        <v>1558</v>
      </c>
      <c r="D40" s="34">
        <v>514</v>
      </c>
    </row>
    <row r="41" spans="1:4" ht="58">
      <c r="A41" s="33" t="s">
        <v>461</v>
      </c>
      <c r="B41" s="33" t="s">
        <v>1598</v>
      </c>
      <c r="C41" s="33" t="s">
        <v>1558</v>
      </c>
      <c r="D41" s="34">
        <v>515</v>
      </c>
    </row>
    <row r="42" spans="1:4" ht="72.5">
      <c r="A42" s="33" t="s">
        <v>462</v>
      </c>
      <c r="B42" s="33" t="s">
        <v>1599</v>
      </c>
      <c r="C42" s="33" t="s">
        <v>1558</v>
      </c>
      <c r="D42" s="34">
        <v>516</v>
      </c>
    </row>
    <row r="43" spans="1:4" ht="43.5">
      <c r="A43" s="33" t="s">
        <v>463</v>
      </c>
      <c r="B43" s="33" t="s">
        <v>1600</v>
      </c>
      <c r="C43" s="33" t="s">
        <v>1558</v>
      </c>
      <c r="D43" s="34">
        <v>517</v>
      </c>
    </row>
    <row r="44" spans="1:4" ht="72.5">
      <c r="A44" s="33" t="s">
        <v>464</v>
      </c>
      <c r="B44" s="33" t="s">
        <v>1601</v>
      </c>
      <c r="C44" s="33" t="s">
        <v>1558</v>
      </c>
      <c r="D44" s="34">
        <v>519</v>
      </c>
    </row>
    <row r="45" spans="1:4" ht="72.5">
      <c r="A45" s="33" t="s">
        <v>465</v>
      </c>
      <c r="B45" s="33" t="s">
        <v>1602</v>
      </c>
      <c r="C45" s="33" t="s">
        <v>1558</v>
      </c>
      <c r="D45" s="34">
        <v>520</v>
      </c>
    </row>
    <row r="46" spans="1:4" ht="43.5">
      <c r="A46" s="33" t="s">
        <v>466</v>
      </c>
      <c r="B46" s="33" t="s">
        <v>1603</v>
      </c>
      <c r="C46" s="33" t="s">
        <v>1558</v>
      </c>
      <c r="D46" s="34">
        <v>521</v>
      </c>
    </row>
    <row r="47" spans="1:4" ht="43.5">
      <c r="A47" s="33" t="s">
        <v>2003</v>
      </c>
      <c r="B47" s="33" t="s">
        <v>2004</v>
      </c>
      <c r="C47" s="33" t="s">
        <v>1558</v>
      </c>
      <c r="D47" s="34">
        <v>522</v>
      </c>
    </row>
    <row r="48" spans="1:4" ht="43.5">
      <c r="A48" s="33" t="s">
        <v>467</v>
      </c>
      <c r="B48" s="33" t="s">
        <v>1604</v>
      </c>
      <c r="C48" s="33" t="s">
        <v>1558</v>
      </c>
      <c r="D48" s="34">
        <v>523</v>
      </c>
    </row>
    <row r="49" spans="1:4" ht="43.5">
      <c r="A49" s="33" t="s">
        <v>468</v>
      </c>
      <c r="B49" s="33" t="s">
        <v>1605</v>
      </c>
      <c r="C49" s="33" t="s">
        <v>1558</v>
      </c>
      <c r="D49" s="34">
        <v>524</v>
      </c>
    </row>
    <row r="50" spans="1:4" ht="58">
      <c r="A50" s="33" t="s">
        <v>469</v>
      </c>
      <c r="B50" s="33" t="s">
        <v>1606</v>
      </c>
      <c r="C50" s="33" t="s">
        <v>1558</v>
      </c>
      <c r="D50" s="34">
        <v>525</v>
      </c>
    </row>
    <row r="51" spans="1:4" ht="58">
      <c r="A51" s="33" t="s">
        <v>471</v>
      </c>
      <c r="B51" s="33" t="s">
        <v>1608</v>
      </c>
      <c r="C51" s="33" t="s">
        <v>1558</v>
      </c>
      <c r="D51" s="34">
        <v>526</v>
      </c>
    </row>
    <row r="52" spans="1:4" ht="43.5">
      <c r="A52" s="33" t="s">
        <v>473</v>
      </c>
      <c r="B52" s="33" t="s">
        <v>1610</v>
      </c>
      <c r="C52" s="33" t="s">
        <v>1558</v>
      </c>
      <c r="D52" s="34">
        <v>527</v>
      </c>
    </row>
    <row r="53" spans="1:4" ht="43.5">
      <c r="A53" s="33" t="s">
        <v>475</v>
      </c>
      <c r="B53" s="33" t="s">
        <v>1611</v>
      </c>
      <c r="C53" s="33" t="s">
        <v>1558</v>
      </c>
      <c r="D53" s="34">
        <v>528</v>
      </c>
    </row>
    <row r="54" spans="1:4" ht="43.5">
      <c r="A54" s="33" t="s">
        <v>477</v>
      </c>
      <c r="B54" s="33" t="s">
        <v>1612</v>
      </c>
      <c r="C54" s="33" t="s">
        <v>1558</v>
      </c>
      <c r="D54" s="34">
        <v>529</v>
      </c>
    </row>
    <row r="55" spans="1:4" ht="43.5">
      <c r="A55" s="33" t="s">
        <v>479</v>
      </c>
      <c r="B55" s="33" t="s">
        <v>1613</v>
      </c>
      <c r="C55" s="33" t="s">
        <v>1558</v>
      </c>
      <c r="D55" s="34">
        <v>530</v>
      </c>
    </row>
    <row r="56" spans="1:4" ht="58">
      <c r="A56" s="33" t="s">
        <v>481</v>
      </c>
      <c r="B56" s="33" t="s">
        <v>1614</v>
      </c>
      <c r="C56" s="33" t="s">
        <v>1558</v>
      </c>
      <c r="D56" s="34">
        <v>531</v>
      </c>
    </row>
    <row r="57" spans="1:4" ht="72.5">
      <c r="A57" s="33" t="s">
        <v>483</v>
      </c>
      <c r="B57" s="33" t="s">
        <v>1615</v>
      </c>
      <c r="C57" s="33" t="s">
        <v>1558</v>
      </c>
      <c r="D57" s="34">
        <v>532</v>
      </c>
    </row>
    <row r="58" spans="1:4" ht="43.5">
      <c r="A58" s="33" t="s">
        <v>485</v>
      </c>
      <c r="B58" s="33" t="s">
        <v>1616</v>
      </c>
      <c r="C58" s="33" t="s">
        <v>1558</v>
      </c>
      <c r="D58" s="34">
        <v>533</v>
      </c>
    </row>
    <row r="59" spans="1:4" ht="72.5">
      <c r="A59" s="33" t="s">
        <v>487</v>
      </c>
      <c r="B59" s="33" t="s">
        <v>1617</v>
      </c>
      <c r="C59" s="33" t="s">
        <v>1558</v>
      </c>
      <c r="D59" s="34">
        <v>534</v>
      </c>
    </row>
    <row r="60" spans="1:4" ht="58">
      <c r="A60" s="33" t="s">
        <v>489</v>
      </c>
      <c r="B60" s="33" t="s">
        <v>1618</v>
      </c>
      <c r="C60" s="33" t="s">
        <v>1558</v>
      </c>
      <c r="D60" s="34">
        <v>535</v>
      </c>
    </row>
    <row r="61" spans="1:4" ht="58">
      <c r="A61" s="33" t="s">
        <v>490</v>
      </c>
      <c r="B61" s="33" t="s">
        <v>1619</v>
      </c>
      <c r="C61" s="33" t="s">
        <v>1558</v>
      </c>
      <c r="D61" s="34">
        <v>536</v>
      </c>
    </row>
    <row r="62" spans="1:4" ht="72.5">
      <c r="A62" s="33" t="s">
        <v>491</v>
      </c>
      <c r="B62" s="33" t="s">
        <v>1620</v>
      </c>
      <c r="C62" s="33" t="s">
        <v>1558</v>
      </c>
      <c r="D62" s="34">
        <v>537</v>
      </c>
    </row>
    <row r="63" spans="1:4" ht="58">
      <c r="A63" s="33" t="s">
        <v>492</v>
      </c>
      <c r="B63" s="33" t="s">
        <v>1621</v>
      </c>
      <c r="C63" s="33" t="s">
        <v>1558</v>
      </c>
      <c r="D63" s="34">
        <v>538</v>
      </c>
    </row>
    <row r="64" spans="1:4" ht="43.5">
      <c r="A64" s="33" t="s">
        <v>493</v>
      </c>
      <c r="B64" s="33" t="s">
        <v>1622</v>
      </c>
      <c r="C64" s="33" t="s">
        <v>1558</v>
      </c>
      <c r="D64" s="34">
        <v>539</v>
      </c>
    </row>
    <row r="65" spans="1:4" ht="58">
      <c r="A65" s="33" t="s">
        <v>494</v>
      </c>
      <c r="B65" s="33" t="s">
        <v>1623</v>
      </c>
      <c r="C65" s="33" t="s">
        <v>1558</v>
      </c>
      <c r="D65" s="34">
        <v>540</v>
      </c>
    </row>
    <row r="66" spans="1:4" ht="58">
      <c r="A66" s="33" t="s">
        <v>495</v>
      </c>
      <c r="B66" s="33" t="s">
        <v>1624</v>
      </c>
      <c r="C66" s="33" t="s">
        <v>1558</v>
      </c>
      <c r="D66" s="34">
        <v>541</v>
      </c>
    </row>
    <row r="67" spans="1:4" ht="72.5">
      <c r="A67" s="33" t="s">
        <v>496</v>
      </c>
      <c r="B67" s="33" t="s">
        <v>1625</v>
      </c>
      <c r="C67" s="33" t="s">
        <v>1558</v>
      </c>
      <c r="D67" s="34">
        <v>542</v>
      </c>
    </row>
    <row r="68" spans="1:4" ht="58">
      <c r="A68" s="33" t="s">
        <v>497</v>
      </c>
      <c r="B68" s="33" t="s">
        <v>1626</v>
      </c>
      <c r="C68" s="33" t="s">
        <v>1558</v>
      </c>
      <c r="D68" s="34">
        <v>543</v>
      </c>
    </row>
    <row r="69" spans="1:4" ht="58">
      <c r="A69" s="33" t="s">
        <v>499</v>
      </c>
      <c r="B69" s="33" t="s">
        <v>1628</v>
      </c>
      <c r="C69" s="33" t="s">
        <v>1558</v>
      </c>
      <c r="D69" s="34">
        <v>544</v>
      </c>
    </row>
    <row r="70" spans="1:4" ht="72.5">
      <c r="A70" s="33" t="s">
        <v>500</v>
      </c>
      <c r="B70" s="33" t="s">
        <v>1629</v>
      </c>
      <c r="C70" s="33" t="s">
        <v>1558</v>
      </c>
      <c r="D70" s="34">
        <v>545</v>
      </c>
    </row>
    <row r="71" spans="1:4" ht="58">
      <c r="A71" s="33" t="s">
        <v>502</v>
      </c>
      <c r="B71" s="33" t="s">
        <v>1631</v>
      </c>
      <c r="C71" s="33" t="s">
        <v>1558</v>
      </c>
      <c r="D71" s="34">
        <v>546</v>
      </c>
    </row>
    <row r="72" spans="1:4" ht="43.5">
      <c r="A72" s="33" t="s">
        <v>503</v>
      </c>
      <c r="B72" s="33" t="s">
        <v>1632</v>
      </c>
      <c r="C72" s="33" t="s">
        <v>1558</v>
      </c>
      <c r="D72" s="34">
        <v>547</v>
      </c>
    </row>
    <row r="73" spans="1:4" ht="72.5">
      <c r="A73" s="33" t="s">
        <v>504</v>
      </c>
      <c r="B73" s="33" t="s">
        <v>1633</v>
      </c>
      <c r="C73" s="33" t="s">
        <v>1558</v>
      </c>
      <c r="D73" s="34">
        <v>548</v>
      </c>
    </row>
    <row r="74" spans="1:4" ht="58">
      <c r="A74" s="33" t="s">
        <v>506</v>
      </c>
      <c r="B74" s="33" t="s">
        <v>1635</v>
      </c>
      <c r="C74" s="33" t="s">
        <v>1558</v>
      </c>
      <c r="D74" s="34">
        <v>549</v>
      </c>
    </row>
    <row r="75" spans="1:4" ht="29">
      <c r="A75" s="33" t="s">
        <v>507</v>
      </c>
      <c r="B75" s="33" t="s">
        <v>1636</v>
      </c>
      <c r="C75" s="33" t="s">
        <v>1558</v>
      </c>
      <c r="D75" s="34">
        <v>550</v>
      </c>
    </row>
    <row r="76" spans="1:4" ht="72.5">
      <c r="A76" s="33" t="s">
        <v>508</v>
      </c>
      <c r="B76" s="33" t="s">
        <v>1637</v>
      </c>
      <c r="C76" s="33" t="s">
        <v>1558</v>
      </c>
      <c r="D76" s="34">
        <v>551</v>
      </c>
    </row>
    <row r="77" spans="1:4" ht="72.5">
      <c r="A77" s="33" t="s">
        <v>509</v>
      </c>
      <c r="B77" s="33" t="s">
        <v>1638</v>
      </c>
      <c r="C77" s="33" t="s">
        <v>1558</v>
      </c>
      <c r="D77" s="34">
        <v>552</v>
      </c>
    </row>
    <row r="78" spans="1:4" ht="43.5">
      <c r="A78" s="33" t="s">
        <v>510</v>
      </c>
      <c r="B78" s="33" t="s">
        <v>1639</v>
      </c>
      <c r="C78" s="33" t="s">
        <v>1558</v>
      </c>
      <c r="D78" s="34">
        <v>553</v>
      </c>
    </row>
    <row r="79" spans="1:4" ht="58">
      <c r="A79" s="33" t="s">
        <v>589</v>
      </c>
      <c r="B79" s="33" t="s">
        <v>1715</v>
      </c>
      <c r="C79" s="33" t="s">
        <v>1540</v>
      </c>
      <c r="D79" s="34">
        <v>592</v>
      </c>
    </row>
    <row r="80" spans="1:4" ht="58">
      <c r="A80" s="33" t="s">
        <v>604</v>
      </c>
      <c r="B80" s="33" t="s">
        <v>1730</v>
      </c>
      <c r="C80" s="33" t="s">
        <v>1540</v>
      </c>
      <c r="D80" s="34">
        <v>593</v>
      </c>
    </row>
    <row r="81" spans="1:4" ht="72.5">
      <c r="A81" s="33" t="s">
        <v>605</v>
      </c>
      <c r="B81" s="33" t="s">
        <v>1731</v>
      </c>
      <c r="C81" s="33" t="s">
        <v>1540</v>
      </c>
      <c r="D81" s="34">
        <v>594</v>
      </c>
    </row>
    <row r="82" spans="1:4" ht="72.5">
      <c r="A82" s="33" t="s">
        <v>606</v>
      </c>
      <c r="B82" s="33" t="s">
        <v>1732</v>
      </c>
      <c r="C82" s="33" t="s">
        <v>1540</v>
      </c>
      <c r="D82" s="34">
        <v>595</v>
      </c>
    </row>
    <row r="83" spans="1:4" ht="58">
      <c r="A83" s="33" t="s">
        <v>598</v>
      </c>
      <c r="B83" s="33" t="s">
        <v>1724</v>
      </c>
      <c r="C83" s="33" t="s">
        <v>1540</v>
      </c>
      <c r="D83" s="34">
        <v>596</v>
      </c>
    </row>
    <row r="84" spans="1:4" ht="58">
      <c r="A84" s="33" t="s">
        <v>596</v>
      </c>
      <c r="B84" s="33" t="s">
        <v>1722</v>
      </c>
      <c r="C84" s="33" t="s">
        <v>1540</v>
      </c>
      <c r="D84" s="34">
        <v>597</v>
      </c>
    </row>
    <row r="85" spans="1:4" ht="72.5">
      <c r="A85" s="33" t="s">
        <v>550</v>
      </c>
      <c r="B85" s="33" t="s">
        <v>1674</v>
      </c>
      <c r="C85" s="33" t="s">
        <v>1540</v>
      </c>
      <c r="D85" s="34">
        <v>598</v>
      </c>
    </row>
    <row r="86" spans="1:4" ht="87">
      <c r="A86" s="33" t="s">
        <v>2005</v>
      </c>
      <c r="B86" s="33" t="s">
        <v>2006</v>
      </c>
      <c r="C86" s="33" t="s">
        <v>1540</v>
      </c>
      <c r="D86" s="34">
        <v>599</v>
      </c>
    </row>
    <row r="87" spans="1:4" ht="87">
      <c r="A87" s="33" t="s">
        <v>554</v>
      </c>
      <c r="B87" s="33" t="s">
        <v>1678</v>
      </c>
      <c r="C87" s="33" t="s">
        <v>1540</v>
      </c>
      <c r="D87" s="34">
        <v>600</v>
      </c>
    </row>
    <row r="88" spans="1:4" ht="72.5">
      <c r="A88" s="33" t="s">
        <v>577</v>
      </c>
      <c r="B88" s="33" t="s">
        <v>1703</v>
      </c>
      <c r="C88" s="33" t="s">
        <v>1540</v>
      </c>
      <c r="D88" s="34">
        <v>601</v>
      </c>
    </row>
    <row r="89" spans="1:4" ht="72.5">
      <c r="A89" s="33" t="s">
        <v>608</v>
      </c>
      <c r="B89" s="33" t="s">
        <v>1734</v>
      </c>
      <c r="C89" s="33" t="s">
        <v>1540</v>
      </c>
      <c r="D89" s="34">
        <v>602</v>
      </c>
    </row>
    <row r="90" spans="1:4" ht="58">
      <c r="A90" s="33" t="s">
        <v>2007</v>
      </c>
      <c r="B90" s="33" t="s">
        <v>2008</v>
      </c>
      <c r="C90" s="33" t="s">
        <v>1540</v>
      </c>
      <c r="D90" s="34">
        <v>603</v>
      </c>
    </row>
    <row r="91" spans="1:4" ht="72.5">
      <c r="A91" s="33" t="s">
        <v>2009</v>
      </c>
      <c r="B91" s="33" t="s">
        <v>2010</v>
      </c>
      <c r="C91" s="33" t="s">
        <v>1540</v>
      </c>
      <c r="D91" s="34">
        <v>604</v>
      </c>
    </row>
    <row r="92" spans="1:4" ht="87">
      <c r="A92" s="33" t="s">
        <v>586</v>
      </c>
      <c r="B92" s="33" t="s">
        <v>1712</v>
      </c>
      <c r="C92" s="33" t="s">
        <v>1540</v>
      </c>
      <c r="D92" s="34">
        <v>605</v>
      </c>
    </row>
    <row r="93" spans="1:4" ht="72.5">
      <c r="A93" s="33" t="s">
        <v>597</v>
      </c>
      <c r="B93" s="33" t="s">
        <v>1723</v>
      </c>
      <c r="C93" s="33" t="s">
        <v>1540</v>
      </c>
      <c r="D93" s="34">
        <v>606</v>
      </c>
    </row>
    <row r="94" spans="1:4" ht="43.5">
      <c r="A94" s="33" t="s">
        <v>578</v>
      </c>
      <c r="B94" s="33" t="s">
        <v>1704</v>
      </c>
      <c r="C94" s="33" t="s">
        <v>1540</v>
      </c>
      <c r="D94" s="34">
        <v>607</v>
      </c>
    </row>
    <row r="95" spans="1:4" ht="101.5">
      <c r="A95" s="33" t="s">
        <v>2011</v>
      </c>
      <c r="B95" s="33" t="s">
        <v>2012</v>
      </c>
      <c r="C95" s="33" t="s">
        <v>1540</v>
      </c>
      <c r="D95" s="34">
        <v>608</v>
      </c>
    </row>
    <row r="96" spans="1:4" ht="58">
      <c r="A96" s="33" t="s">
        <v>582</v>
      </c>
      <c r="B96" s="33" t="s">
        <v>1708</v>
      </c>
      <c r="C96" s="33" t="s">
        <v>1540</v>
      </c>
      <c r="D96" s="34">
        <v>609</v>
      </c>
    </row>
    <row r="97" spans="1:4" ht="43.5">
      <c r="A97" s="33" t="s">
        <v>542</v>
      </c>
      <c r="B97" s="33" t="s">
        <v>1666</v>
      </c>
      <c r="C97" s="33" t="s">
        <v>1540</v>
      </c>
      <c r="D97" s="34">
        <v>610</v>
      </c>
    </row>
    <row r="98" spans="1:4" ht="58">
      <c r="A98" s="33" t="s">
        <v>551</v>
      </c>
      <c r="B98" s="33" t="s">
        <v>1675</v>
      </c>
      <c r="C98" s="33" t="s">
        <v>1540</v>
      </c>
      <c r="D98" s="34">
        <v>611</v>
      </c>
    </row>
    <row r="99" spans="1:4" ht="58">
      <c r="A99" s="33" t="s">
        <v>593</v>
      </c>
      <c r="B99" s="33" t="s">
        <v>1719</v>
      </c>
      <c r="C99" s="33" t="s">
        <v>1540</v>
      </c>
      <c r="D99" s="34">
        <v>612</v>
      </c>
    </row>
    <row r="100" spans="1:4" ht="72.5">
      <c r="A100" s="33" t="s">
        <v>614</v>
      </c>
      <c r="B100" s="33" t="s">
        <v>1740</v>
      </c>
      <c r="C100" s="33" t="s">
        <v>1540</v>
      </c>
      <c r="D100" s="34">
        <v>613</v>
      </c>
    </row>
    <row r="101" spans="1:4" ht="87">
      <c r="A101" s="33" t="s">
        <v>602</v>
      </c>
      <c r="B101" s="33" t="s">
        <v>1728</v>
      </c>
      <c r="C101" s="33" t="s">
        <v>1540</v>
      </c>
      <c r="D101" s="34">
        <v>614</v>
      </c>
    </row>
    <row r="102" spans="1:4" ht="72.5">
      <c r="A102" s="33" t="s">
        <v>599</v>
      </c>
      <c r="B102" s="33" t="s">
        <v>1725</v>
      </c>
      <c r="C102" s="33" t="s">
        <v>1540</v>
      </c>
      <c r="D102" s="34">
        <v>615</v>
      </c>
    </row>
    <row r="103" spans="1:4" ht="72.5">
      <c r="A103" s="33" t="s">
        <v>2013</v>
      </c>
      <c r="B103" s="33" t="s">
        <v>2014</v>
      </c>
      <c r="C103" s="33" t="s">
        <v>1540</v>
      </c>
      <c r="D103" s="34">
        <v>616</v>
      </c>
    </row>
    <row r="104" spans="1:4" ht="58">
      <c r="A104" s="33" t="s">
        <v>2015</v>
      </c>
      <c r="B104" s="33" t="s">
        <v>2016</v>
      </c>
      <c r="C104" s="33" t="s">
        <v>1540</v>
      </c>
      <c r="D104" s="34">
        <v>617</v>
      </c>
    </row>
    <row r="105" spans="1:4" ht="58">
      <c r="A105" s="33" t="s">
        <v>2017</v>
      </c>
      <c r="B105" s="33" t="s">
        <v>2018</v>
      </c>
      <c r="C105" s="33" t="s">
        <v>1540</v>
      </c>
      <c r="D105" s="34">
        <v>618</v>
      </c>
    </row>
    <row r="106" spans="1:4" ht="72.5">
      <c r="A106" s="33" t="s">
        <v>547</v>
      </c>
      <c r="B106" s="33" t="s">
        <v>1671</v>
      </c>
      <c r="C106" s="33" t="s">
        <v>1540</v>
      </c>
      <c r="D106" s="34">
        <v>619</v>
      </c>
    </row>
    <row r="107" spans="1:4" ht="72.5">
      <c r="A107" s="33" t="s">
        <v>581</v>
      </c>
      <c r="B107" s="33" t="s">
        <v>1707</v>
      </c>
      <c r="C107" s="33" t="s">
        <v>1540</v>
      </c>
      <c r="D107" s="34">
        <v>620</v>
      </c>
    </row>
    <row r="108" spans="1:4" ht="58">
      <c r="A108" s="33" t="s">
        <v>623</v>
      </c>
      <c r="B108" s="33" t="s">
        <v>1749</v>
      </c>
      <c r="C108" s="33" t="s">
        <v>1540</v>
      </c>
      <c r="D108" s="34">
        <v>621</v>
      </c>
    </row>
    <row r="109" spans="1:4" ht="43.5">
      <c r="A109" s="33" t="s">
        <v>568</v>
      </c>
      <c r="B109" s="33" t="s">
        <v>1692</v>
      </c>
      <c r="C109" s="33" t="s">
        <v>1540</v>
      </c>
      <c r="D109" s="34">
        <v>622</v>
      </c>
    </row>
    <row r="110" spans="1:4" ht="87">
      <c r="A110" s="33" t="s">
        <v>618</v>
      </c>
      <c r="B110" s="33" t="s">
        <v>1744</v>
      </c>
      <c r="C110" s="33" t="s">
        <v>1540</v>
      </c>
      <c r="D110" s="34">
        <v>623</v>
      </c>
    </row>
    <row r="111" spans="1:4" ht="58">
      <c r="A111" s="33" t="s">
        <v>560</v>
      </c>
      <c r="B111" s="33" t="s">
        <v>1684</v>
      </c>
      <c r="C111" s="33" t="s">
        <v>1540</v>
      </c>
      <c r="D111" s="34">
        <v>624</v>
      </c>
    </row>
    <row r="112" spans="1:4" ht="43.5">
      <c r="A112" s="33" t="s">
        <v>545</v>
      </c>
      <c r="B112" s="33" t="s">
        <v>1669</v>
      </c>
      <c r="C112" s="33" t="s">
        <v>1540</v>
      </c>
      <c r="D112" s="34">
        <v>625</v>
      </c>
    </row>
    <row r="113" spans="1:4" ht="43.5">
      <c r="A113" s="33" t="s">
        <v>601</v>
      </c>
      <c r="B113" s="33" t="s">
        <v>1727</v>
      </c>
      <c r="C113" s="33" t="s">
        <v>1540</v>
      </c>
      <c r="D113" s="34">
        <v>626</v>
      </c>
    </row>
    <row r="114" spans="1:4" ht="101.5">
      <c r="A114" s="33" t="s">
        <v>2019</v>
      </c>
      <c r="B114" s="33" t="s">
        <v>2020</v>
      </c>
      <c r="C114" s="33" t="s">
        <v>1540</v>
      </c>
      <c r="D114" s="34">
        <v>627</v>
      </c>
    </row>
    <row r="115" spans="1:4" ht="58">
      <c r="A115" s="33" t="s">
        <v>566</v>
      </c>
      <c r="B115" s="33" t="s">
        <v>1690</v>
      </c>
      <c r="C115" s="33" t="s">
        <v>1540</v>
      </c>
      <c r="D115" s="34">
        <v>628</v>
      </c>
    </row>
    <row r="116" spans="1:4" ht="58">
      <c r="A116" s="33" t="s">
        <v>564</v>
      </c>
      <c r="B116" s="33" t="s">
        <v>1688</v>
      </c>
      <c r="C116" s="33" t="s">
        <v>1540</v>
      </c>
      <c r="D116" s="34">
        <v>629</v>
      </c>
    </row>
    <row r="117" spans="1:4" ht="58">
      <c r="A117" s="33" t="s">
        <v>600</v>
      </c>
      <c r="B117" s="33" t="s">
        <v>1726</v>
      </c>
      <c r="C117" s="33" t="s">
        <v>1540</v>
      </c>
      <c r="D117" s="34">
        <v>630</v>
      </c>
    </row>
    <row r="118" spans="1:4" ht="58">
      <c r="A118" s="33" t="s">
        <v>563</v>
      </c>
      <c r="B118" s="33" t="s">
        <v>1687</v>
      </c>
      <c r="C118" s="33" t="s">
        <v>1540</v>
      </c>
      <c r="D118" s="34">
        <v>631</v>
      </c>
    </row>
    <row r="119" spans="1:4" ht="43.5">
      <c r="A119" s="33" t="s">
        <v>609</v>
      </c>
      <c r="B119" s="33" t="s">
        <v>1735</v>
      </c>
      <c r="C119" s="33" t="s">
        <v>1540</v>
      </c>
      <c r="D119" s="34">
        <v>632</v>
      </c>
    </row>
    <row r="120" spans="1:4" ht="43.5">
      <c r="A120" s="33" t="s">
        <v>569</v>
      </c>
      <c r="B120" s="33" t="s">
        <v>1693</v>
      </c>
      <c r="C120" s="33" t="s">
        <v>1540</v>
      </c>
      <c r="D120" s="34">
        <v>633</v>
      </c>
    </row>
    <row r="121" spans="1:4" ht="58">
      <c r="A121" s="33" t="s">
        <v>619</v>
      </c>
      <c r="B121" s="33" t="s">
        <v>1745</v>
      </c>
      <c r="C121" s="33" t="s">
        <v>1540</v>
      </c>
      <c r="D121" s="34">
        <v>634</v>
      </c>
    </row>
    <row r="122" spans="1:4" ht="58">
      <c r="A122" s="33" t="s">
        <v>580</v>
      </c>
      <c r="B122" s="33" t="s">
        <v>1706</v>
      </c>
      <c r="C122" s="33" t="s">
        <v>1540</v>
      </c>
      <c r="D122" s="34">
        <v>635</v>
      </c>
    </row>
    <row r="123" spans="1:4" ht="87">
      <c r="A123" s="33" t="s">
        <v>588</v>
      </c>
      <c r="B123" s="33" t="s">
        <v>1714</v>
      </c>
      <c r="C123" s="33" t="s">
        <v>1540</v>
      </c>
      <c r="D123" s="34">
        <v>636</v>
      </c>
    </row>
    <row r="124" spans="1:4" ht="87">
      <c r="A124" s="33" t="s">
        <v>587</v>
      </c>
      <c r="B124" s="33" t="s">
        <v>1713</v>
      </c>
      <c r="C124" s="33" t="s">
        <v>1540</v>
      </c>
      <c r="D124" s="34">
        <v>637</v>
      </c>
    </row>
    <row r="125" spans="1:4" ht="72.5">
      <c r="A125" s="33" t="s">
        <v>575</v>
      </c>
      <c r="B125" s="33" t="s">
        <v>1701</v>
      </c>
      <c r="C125" s="33" t="s">
        <v>1540</v>
      </c>
      <c r="D125" s="34">
        <v>638</v>
      </c>
    </row>
    <row r="126" spans="1:4" ht="43.5">
      <c r="A126" s="33" t="s">
        <v>572</v>
      </c>
      <c r="B126" s="33" t="s">
        <v>1696</v>
      </c>
      <c r="C126" s="33" t="s">
        <v>1540</v>
      </c>
      <c r="D126" s="34">
        <v>639</v>
      </c>
    </row>
    <row r="127" spans="1:4" ht="72.5">
      <c r="A127" s="33" t="s">
        <v>612</v>
      </c>
      <c r="B127" s="33" t="s">
        <v>1738</v>
      </c>
      <c r="C127" s="33" t="s">
        <v>1540</v>
      </c>
      <c r="D127" s="34">
        <v>640</v>
      </c>
    </row>
    <row r="128" spans="1:4" ht="58">
      <c r="A128" s="33" t="s">
        <v>559</v>
      </c>
      <c r="B128" s="33" t="s">
        <v>1683</v>
      </c>
      <c r="C128" s="33" t="s">
        <v>1540</v>
      </c>
      <c r="D128" s="34">
        <v>641</v>
      </c>
    </row>
    <row r="129" spans="1:4" ht="58">
      <c r="A129" s="33" t="s">
        <v>541</v>
      </c>
      <c r="B129" s="33" t="s">
        <v>1665</v>
      </c>
      <c r="C129" s="33" t="s">
        <v>1540</v>
      </c>
      <c r="D129" s="34">
        <v>642</v>
      </c>
    </row>
    <row r="130" spans="1:4" ht="58">
      <c r="A130" s="33" t="s">
        <v>567</v>
      </c>
      <c r="B130" s="33" t="s">
        <v>1691</v>
      </c>
      <c r="C130" s="33" t="s">
        <v>1540</v>
      </c>
      <c r="D130" s="34">
        <v>643</v>
      </c>
    </row>
    <row r="131" spans="1:4" ht="58">
      <c r="A131" s="33" t="s">
        <v>583</v>
      </c>
      <c r="B131" s="33" t="s">
        <v>1709</v>
      </c>
      <c r="C131" s="33" t="s">
        <v>1540</v>
      </c>
      <c r="D131" s="34">
        <v>644</v>
      </c>
    </row>
    <row r="132" spans="1:4" ht="58">
      <c r="A132" s="33" t="s">
        <v>544</v>
      </c>
      <c r="B132" s="33" t="s">
        <v>1668</v>
      </c>
      <c r="C132" s="33" t="s">
        <v>1540</v>
      </c>
      <c r="D132" s="34">
        <v>645</v>
      </c>
    </row>
    <row r="133" spans="1:4" ht="43.5">
      <c r="A133" s="33" t="s">
        <v>603</v>
      </c>
      <c r="B133" s="33" t="s">
        <v>1729</v>
      </c>
      <c r="C133" s="33" t="s">
        <v>1540</v>
      </c>
      <c r="D133" s="34">
        <v>647</v>
      </c>
    </row>
    <row r="134" spans="1:4" ht="72.5">
      <c r="A134" s="33" t="s">
        <v>585</v>
      </c>
      <c r="B134" s="33" t="s">
        <v>1711</v>
      </c>
      <c r="C134" s="33" t="s">
        <v>1540</v>
      </c>
      <c r="D134" s="34">
        <v>648</v>
      </c>
    </row>
    <row r="135" spans="1:4" ht="43.5">
      <c r="A135" s="33" t="s">
        <v>617</v>
      </c>
      <c r="B135" s="33" t="s">
        <v>1743</v>
      </c>
      <c r="C135" s="33" t="s">
        <v>1540</v>
      </c>
      <c r="D135" s="34">
        <v>649</v>
      </c>
    </row>
    <row r="136" spans="1:4" ht="58">
      <c r="A136" s="33" t="s">
        <v>2021</v>
      </c>
      <c r="B136" s="33" t="s">
        <v>2022</v>
      </c>
      <c r="C136" s="33" t="s">
        <v>1540</v>
      </c>
      <c r="D136" s="34">
        <v>650</v>
      </c>
    </row>
    <row r="137" spans="1:4" ht="72.5">
      <c r="A137" s="33" t="s">
        <v>610</v>
      </c>
      <c r="B137" s="33" t="s">
        <v>1736</v>
      </c>
      <c r="C137" s="33" t="s">
        <v>1540</v>
      </c>
      <c r="D137" s="34">
        <v>651</v>
      </c>
    </row>
    <row r="138" spans="1:4" ht="58">
      <c r="A138" s="33" t="s">
        <v>624</v>
      </c>
      <c r="B138" s="33" t="s">
        <v>1750</v>
      </c>
      <c r="C138" s="33" t="s">
        <v>1540</v>
      </c>
      <c r="D138" s="34">
        <v>652</v>
      </c>
    </row>
    <row r="139" spans="1:4" ht="58">
      <c r="A139" s="33" t="s">
        <v>622</v>
      </c>
      <c r="B139" s="33" t="s">
        <v>1748</v>
      </c>
      <c r="C139" s="33" t="s">
        <v>1540</v>
      </c>
      <c r="D139" s="34">
        <v>653</v>
      </c>
    </row>
    <row r="140" spans="1:4" ht="72.5">
      <c r="A140" s="33" t="s">
        <v>553</v>
      </c>
      <c r="B140" s="33" t="s">
        <v>1677</v>
      </c>
      <c r="C140" s="33" t="s">
        <v>1540</v>
      </c>
      <c r="D140" s="34">
        <v>654</v>
      </c>
    </row>
    <row r="141" spans="1:4" ht="72.5">
      <c r="A141" s="33" t="s">
        <v>557</v>
      </c>
      <c r="B141" s="33" t="s">
        <v>1681</v>
      </c>
      <c r="C141" s="33" t="s">
        <v>1540</v>
      </c>
      <c r="D141" s="34">
        <v>655</v>
      </c>
    </row>
    <row r="142" spans="1:4" ht="72.5">
      <c r="A142" s="33" t="s">
        <v>625</v>
      </c>
      <c r="B142" s="33" t="s">
        <v>1751</v>
      </c>
      <c r="C142" s="33" t="s">
        <v>1540</v>
      </c>
      <c r="D142" s="34">
        <v>657</v>
      </c>
    </row>
    <row r="143" spans="1:4" ht="87">
      <c r="A143" s="33" t="s">
        <v>626</v>
      </c>
      <c r="B143" s="33" t="s">
        <v>1752</v>
      </c>
      <c r="C143" s="33" t="s">
        <v>1540</v>
      </c>
      <c r="D143" s="34">
        <v>658</v>
      </c>
    </row>
    <row r="144" spans="1:4" ht="43.5">
      <c r="A144" s="33" t="s">
        <v>607</v>
      </c>
      <c r="B144" s="33" t="s">
        <v>1733</v>
      </c>
      <c r="C144" s="33" t="s">
        <v>1540</v>
      </c>
      <c r="D144" s="34">
        <v>659</v>
      </c>
    </row>
    <row r="145" spans="1:4" ht="72.5">
      <c r="A145" s="33" t="s">
        <v>552</v>
      </c>
      <c r="B145" s="33" t="s">
        <v>1676</v>
      </c>
      <c r="C145" s="33" t="s">
        <v>1540</v>
      </c>
      <c r="D145" s="34">
        <v>660</v>
      </c>
    </row>
    <row r="146" spans="1:4" ht="72.5">
      <c r="A146" s="33" t="s">
        <v>615</v>
      </c>
      <c r="B146" s="33" t="s">
        <v>1741</v>
      </c>
      <c r="C146" s="33" t="s">
        <v>1540</v>
      </c>
      <c r="D146" s="34">
        <v>661</v>
      </c>
    </row>
    <row r="147" spans="1:4" ht="58">
      <c r="A147" s="33" t="s">
        <v>579</v>
      </c>
      <c r="B147" s="33" t="s">
        <v>1705</v>
      </c>
      <c r="C147" s="33" t="s">
        <v>1540</v>
      </c>
      <c r="D147" s="34">
        <v>662</v>
      </c>
    </row>
    <row r="148" spans="1:4" ht="72.5">
      <c r="A148" s="33" t="s">
        <v>2023</v>
      </c>
      <c r="B148" s="33" t="s">
        <v>2024</v>
      </c>
      <c r="C148" s="33" t="s">
        <v>1540</v>
      </c>
      <c r="D148" s="34">
        <v>663</v>
      </c>
    </row>
    <row r="149" spans="1:4" ht="72.5">
      <c r="A149" s="33" t="s">
        <v>620</v>
      </c>
      <c r="B149" s="33" t="s">
        <v>1746</v>
      </c>
      <c r="C149" s="33" t="s">
        <v>1540</v>
      </c>
      <c r="D149" s="34">
        <v>664</v>
      </c>
    </row>
    <row r="150" spans="1:4" ht="87">
      <c r="A150" s="33" t="s">
        <v>613</v>
      </c>
      <c r="B150" s="33" t="s">
        <v>1739</v>
      </c>
      <c r="C150" s="33" t="s">
        <v>1540</v>
      </c>
      <c r="D150" s="34">
        <v>665</v>
      </c>
    </row>
    <row r="151" spans="1:4" ht="58">
      <c r="A151" s="33" t="s">
        <v>594</v>
      </c>
      <c r="B151" s="33" t="s">
        <v>1720</v>
      </c>
      <c r="C151" s="33" t="s">
        <v>1540</v>
      </c>
      <c r="D151" s="34">
        <v>666</v>
      </c>
    </row>
    <row r="152" spans="1:4" ht="58">
      <c r="A152" s="33" t="s">
        <v>590</v>
      </c>
      <c r="B152" s="33" t="s">
        <v>1716</v>
      </c>
      <c r="C152" s="33" t="s">
        <v>1540</v>
      </c>
      <c r="D152" s="34">
        <v>667</v>
      </c>
    </row>
    <row r="153" spans="1:4" ht="72.5">
      <c r="A153" s="33" t="s">
        <v>2025</v>
      </c>
      <c r="B153" s="33" t="s">
        <v>2026</v>
      </c>
      <c r="C153" s="33" t="s">
        <v>1540</v>
      </c>
      <c r="D153" s="34">
        <v>668</v>
      </c>
    </row>
    <row r="154" spans="1:4" ht="72.5">
      <c r="A154" s="33" t="s">
        <v>621</v>
      </c>
      <c r="B154" s="33" t="s">
        <v>1747</v>
      </c>
      <c r="C154" s="33" t="s">
        <v>1540</v>
      </c>
      <c r="D154" s="34">
        <v>669</v>
      </c>
    </row>
    <row r="155" spans="1:4" ht="58">
      <c r="A155" s="33" t="s">
        <v>591</v>
      </c>
      <c r="B155" s="33" t="s">
        <v>1717</v>
      </c>
      <c r="C155" s="33" t="s">
        <v>1540</v>
      </c>
      <c r="D155" s="34">
        <v>670</v>
      </c>
    </row>
    <row r="156" spans="1:4" ht="58">
      <c r="A156" s="33" t="s">
        <v>592</v>
      </c>
      <c r="B156" s="33" t="s">
        <v>1718</v>
      </c>
      <c r="C156" s="33" t="s">
        <v>1540</v>
      </c>
      <c r="D156" s="34">
        <v>671</v>
      </c>
    </row>
    <row r="157" spans="1:4" ht="87">
      <c r="A157" s="33" t="s">
        <v>2027</v>
      </c>
      <c r="B157" s="33" t="s">
        <v>2028</v>
      </c>
      <c r="C157" s="33" t="s">
        <v>1540</v>
      </c>
      <c r="D157" s="34">
        <v>672</v>
      </c>
    </row>
    <row r="158" spans="1:4" ht="58">
      <c r="A158" s="33" t="s">
        <v>548</v>
      </c>
      <c r="B158" s="33" t="s">
        <v>1672</v>
      </c>
      <c r="C158" s="33" t="s">
        <v>1540</v>
      </c>
      <c r="D158" s="34">
        <v>673</v>
      </c>
    </row>
    <row r="159" spans="1:4" ht="72.5">
      <c r="A159" s="33" t="s">
        <v>549</v>
      </c>
      <c r="B159" s="33" t="s">
        <v>1673</v>
      </c>
      <c r="C159" s="33" t="s">
        <v>1540</v>
      </c>
      <c r="D159" s="34">
        <v>674</v>
      </c>
    </row>
    <row r="160" spans="1:4" ht="72.5">
      <c r="A160" s="33" t="s">
        <v>2029</v>
      </c>
      <c r="B160" s="33" t="s">
        <v>2030</v>
      </c>
      <c r="C160" s="33" t="s">
        <v>1540</v>
      </c>
      <c r="D160" s="34">
        <v>675</v>
      </c>
    </row>
    <row r="161" spans="1:4" ht="87">
      <c r="A161" s="33" t="s">
        <v>2031</v>
      </c>
      <c r="B161" s="33" t="s">
        <v>2032</v>
      </c>
      <c r="C161" s="33" t="s">
        <v>1540</v>
      </c>
      <c r="D161" s="34">
        <v>676</v>
      </c>
    </row>
    <row r="162" spans="1:4" ht="72.5">
      <c r="A162" s="33" t="s">
        <v>565</v>
      </c>
      <c r="B162" s="33" t="s">
        <v>1689</v>
      </c>
      <c r="C162" s="33" t="s">
        <v>1540</v>
      </c>
      <c r="D162" s="34">
        <v>677</v>
      </c>
    </row>
    <row r="163" spans="1:4" ht="87">
      <c r="A163" s="33" t="s">
        <v>2033</v>
      </c>
      <c r="B163" s="33" t="s">
        <v>2034</v>
      </c>
      <c r="C163" s="33" t="s">
        <v>1540</v>
      </c>
      <c r="D163" s="34">
        <v>678</v>
      </c>
    </row>
    <row r="164" spans="1:4" ht="58">
      <c r="A164" s="33" t="s">
        <v>558</v>
      </c>
      <c r="B164" s="33" t="s">
        <v>1682</v>
      </c>
      <c r="C164" s="33" t="s">
        <v>1540</v>
      </c>
      <c r="D164" s="34">
        <v>679</v>
      </c>
    </row>
    <row r="165" spans="1:4" ht="43.5">
      <c r="A165" s="33" t="s">
        <v>576</v>
      </c>
      <c r="B165" s="33" t="s">
        <v>1702</v>
      </c>
      <c r="C165" s="33" t="s">
        <v>1540</v>
      </c>
      <c r="D165" s="34">
        <v>680</v>
      </c>
    </row>
    <row r="166" spans="1:4" ht="43.5">
      <c r="A166" s="33" t="s">
        <v>595</v>
      </c>
      <c r="B166" s="33" t="s">
        <v>1721</v>
      </c>
      <c r="C166" s="33" t="s">
        <v>1540</v>
      </c>
      <c r="D166" s="34">
        <v>681</v>
      </c>
    </row>
    <row r="167" spans="1:4" ht="72.5">
      <c r="A167" s="33" t="s">
        <v>616</v>
      </c>
      <c r="B167" s="33" t="s">
        <v>1742</v>
      </c>
      <c r="C167" s="33" t="s">
        <v>1540</v>
      </c>
      <c r="D167" s="34">
        <v>682</v>
      </c>
    </row>
    <row r="168" spans="1:4" ht="58">
      <c r="A168" s="33" t="s">
        <v>546</v>
      </c>
      <c r="B168" s="33" t="s">
        <v>1670</v>
      </c>
      <c r="C168" s="33" t="s">
        <v>1540</v>
      </c>
      <c r="D168" s="34">
        <v>683</v>
      </c>
    </row>
    <row r="169" spans="1:4" ht="72.5">
      <c r="A169" s="33" t="s">
        <v>561</v>
      </c>
      <c r="B169" s="33" t="s">
        <v>1685</v>
      </c>
      <c r="C169" s="33" t="s">
        <v>1540</v>
      </c>
      <c r="D169" s="34">
        <v>684</v>
      </c>
    </row>
    <row r="170" spans="1:4" ht="72.5">
      <c r="A170" s="33" t="s">
        <v>543</v>
      </c>
      <c r="B170" s="33" t="s">
        <v>1667</v>
      </c>
      <c r="C170" s="33" t="s">
        <v>1540</v>
      </c>
      <c r="D170" s="34">
        <v>685</v>
      </c>
    </row>
    <row r="171" spans="1:4" ht="72.5">
      <c r="A171" s="33" t="s">
        <v>562</v>
      </c>
      <c r="B171" s="33" t="s">
        <v>1686</v>
      </c>
      <c r="C171" s="33" t="s">
        <v>1540</v>
      </c>
      <c r="D171" s="34">
        <v>686</v>
      </c>
    </row>
    <row r="172" spans="1:4" ht="43.5">
      <c r="A172" s="33" t="s">
        <v>627</v>
      </c>
      <c r="B172" s="33" t="s">
        <v>1753</v>
      </c>
      <c r="C172" s="33" t="s">
        <v>1540</v>
      </c>
      <c r="D172" s="34">
        <v>687</v>
      </c>
    </row>
    <row r="173" spans="1:4" ht="72.5">
      <c r="A173" s="33" t="s">
        <v>611</v>
      </c>
      <c r="B173" s="33" t="s">
        <v>1737</v>
      </c>
      <c r="C173" s="33" t="s">
        <v>1540</v>
      </c>
      <c r="D173" s="34">
        <v>689</v>
      </c>
    </row>
    <row r="174" spans="1:4" ht="43.5">
      <c r="A174" s="33" t="s">
        <v>333</v>
      </c>
      <c r="B174" s="33" t="s">
        <v>1539</v>
      </c>
      <c r="C174" s="33" t="s">
        <v>1540</v>
      </c>
      <c r="D174" s="34">
        <v>694</v>
      </c>
    </row>
    <row r="175" spans="1:4" ht="43.5">
      <c r="A175" s="33" t="s">
        <v>384</v>
      </c>
      <c r="B175" s="33" t="s">
        <v>1548</v>
      </c>
      <c r="C175" s="33" t="s">
        <v>1549</v>
      </c>
      <c r="D175" s="34">
        <v>695</v>
      </c>
    </row>
    <row r="176" spans="1:4" ht="58">
      <c r="A176" s="33" t="s">
        <v>421</v>
      </c>
      <c r="B176" s="33" t="s">
        <v>1557</v>
      </c>
      <c r="C176" s="33" t="s">
        <v>1558</v>
      </c>
      <c r="D176" s="34">
        <v>696</v>
      </c>
    </row>
    <row r="177" spans="1:4" ht="87">
      <c r="A177" s="33" t="s">
        <v>556</v>
      </c>
      <c r="B177" s="33" t="s">
        <v>1680</v>
      </c>
      <c r="C177" s="33" t="s">
        <v>1540</v>
      </c>
      <c r="D177" s="34">
        <v>699</v>
      </c>
    </row>
    <row r="178" spans="1:4" ht="58">
      <c r="A178" s="33" t="s">
        <v>555</v>
      </c>
      <c r="B178" s="33" t="s">
        <v>1679</v>
      </c>
      <c r="C178" s="33" t="s">
        <v>1540</v>
      </c>
      <c r="D178" s="34">
        <v>700</v>
      </c>
    </row>
    <row r="179" spans="1:4" ht="72.5">
      <c r="A179" s="33" t="s">
        <v>501</v>
      </c>
      <c r="B179" s="33" t="s">
        <v>1630</v>
      </c>
      <c r="C179" s="33" t="s">
        <v>1558</v>
      </c>
      <c r="D179" s="34">
        <v>701</v>
      </c>
    </row>
    <row r="180" spans="1:4" ht="72.5">
      <c r="A180" s="33" t="s">
        <v>505</v>
      </c>
      <c r="B180" s="33" t="s">
        <v>1634</v>
      </c>
      <c r="C180" s="33" t="s">
        <v>1558</v>
      </c>
      <c r="D180" s="34">
        <v>702</v>
      </c>
    </row>
    <row r="181" spans="1:4" ht="87">
      <c r="A181" s="33" t="s">
        <v>532</v>
      </c>
      <c r="B181" s="33" t="s">
        <v>1660</v>
      </c>
      <c r="C181" s="33" t="s">
        <v>1661</v>
      </c>
      <c r="D181" s="34">
        <v>703</v>
      </c>
    </row>
    <row r="182" spans="1:4" ht="58">
      <c r="A182" s="33" t="s">
        <v>498</v>
      </c>
      <c r="B182" s="33" t="s">
        <v>1627</v>
      </c>
      <c r="C182" s="33" t="s">
        <v>1558</v>
      </c>
      <c r="D182" s="34">
        <v>704</v>
      </c>
    </row>
    <row r="183" spans="1:4" ht="58">
      <c r="A183" s="33" t="s">
        <v>584</v>
      </c>
      <c r="B183" s="33" t="s">
        <v>1710</v>
      </c>
      <c r="C183" s="33" t="s">
        <v>1540</v>
      </c>
      <c r="D183" s="34">
        <v>707</v>
      </c>
    </row>
    <row r="184" spans="1:4" ht="58">
      <c r="A184" s="33" t="s">
        <v>529</v>
      </c>
      <c r="B184" s="33" t="s">
        <v>1657</v>
      </c>
      <c r="C184" s="33" t="s">
        <v>1558</v>
      </c>
      <c r="D184" s="34">
        <v>1502</v>
      </c>
    </row>
    <row r="185" spans="1:4" ht="29">
      <c r="A185" s="33" t="s">
        <v>377</v>
      </c>
      <c r="B185" s="33" t="s">
        <v>1541</v>
      </c>
      <c r="C185" s="33" t="s">
        <v>1540</v>
      </c>
      <c r="D185" s="34">
        <v>1503</v>
      </c>
    </row>
    <row r="186" spans="1:4" ht="58">
      <c r="A186" s="33" t="s">
        <v>381</v>
      </c>
      <c r="B186" s="33" t="s">
        <v>1545</v>
      </c>
      <c r="C186" s="33" t="s">
        <v>1540</v>
      </c>
      <c r="D186" s="34">
        <v>1510</v>
      </c>
    </row>
    <row r="187" spans="1:4" ht="43.5">
      <c r="A187" s="33" t="s">
        <v>530</v>
      </c>
      <c r="B187" s="33" t="s">
        <v>1658</v>
      </c>
      <c r="C187" s="33" t="s">
        <v>1558</v>
      </c>
      <c r="D187" s="34">
        <v>1511</v>
      </c>
    </row>
    <row r="188" spans="1:4" ht="43.5">
      <c r="A188" s="33" t="s">
        <v>379</v>
      </c>
      <c r="B188" s="33" t="s">
        <v>1543</v>
      </c>
      <c r="C188" s="33" t="s">
        <v>1540</v>
      </c>
      <c r="D188" s="34">
        <v>1512</v>
      </c>
    </row>
    <row r="189" spans="1:4" ht="43.5">
      <c r="A189" s="33" t="s">
        <v>380</v>
      </c>
      <c r="B189" s="33" t="s">
        <v>1544</v>
      </c>
      <c r="C189" s="33" t="s">
        <v>1540</v>
      </c>
      <c r="D189" s="34">
        <v>1513</v>
      </c>
    </row>
    <row r="190" spans="1:4" ht="43.5">
      <c r="A190" s="33" t="s">
        <v>528</v>
      </c>
      <c r="B190" s="33" t="s">
        <v>1656</v>
      </c>
      <c r="C190" s="33" t="s">
        <v>1558</v>
      </c>
      <c r="D190" s="34">
        <v>1514</v>
      </c>
    </row>
    <row r="191" spans="1:4" ht="43.5">
      <c r="A191" s="33" t="s">
        <v>527</v>
      </c>
      <c r="B191" s="33" t="s">
        <v>1655</v>
      </c>
      <c r="C191" s="33" t="s">
        <v>1558</v>
      </c>
      <c r="D191" s="34">
        <v>1515</v>
      </c>
    </row>
    <row r="192" spans="1:4" ht="58">
      <c r="A192" s="33" t="s">
        <v>526</v>
      </c>
      <c r="B192" s="33" t="s">
        <v>1654</v>
      </c>
      <c r="C192" s="33" t="s">
        <v>1558</v>
      </c>
      <c r="D192" s="34">
        <v>1516</v>
      </c>
    </row>
    <row r="193" spans="1:4" ht="29">
      <c r="A193" s="33" t="s">
        <v>525</v>
      </c>
      <c r="B193" s="33" t="s">
        <v>1653</v>
      </c>
      <c r="C193" s="33" t="s">
        <v>1558</v>
      </c>
      <c r="D193" s="34">
        <v>1517</v>
      </c>
    </row>
    <row r="194" spans="1:4" ht="43.5">
      <c r="A194" s="33" t="s">
        <v>383</v>
      </c>
      <c r="B194" s="33" t="s">
        <v>1547</v>
      </c>
      <c r="C194" s="33" t="s">
        <v>1540</v>
      </c>
      <c r="D194" s="34">
        <v>1518</v>
      </c>
    </row>
    <row r="195" spans="1:4" ht="43.5">
      <c r="A195" s="33" t="s">
        <v>382</v>
      </c>
      <c r="B195" s="33" t="s">
        <v>1546</v>
      </c>
      <c r="C195" s="33" t="s">
        <v>1540</v>
      </c>
      <c r="D195" s="34">
        <v>1519</v>
      </c>
    </row>
    <row r="196" spans="1:4" ht="58">
      <c r="A196" s="33" t="s">
        <v>378</v>
      </c>
      <c r="B196" s="33" t="s">
        <v>1542</v>
      </c>
      <c r="C196" s="33" t="s">
        <v>1540</v>
      </c>
      <c r="D196" s="34">
        <v>1520</v>
      </c>
    </row>
    <row r="197" spans="1:4" ht="43.5">
      <c r="A197" s="33" t="s">
        <v>531</v>
      </c>
      <c r="B197" s="33" t="s">
        <v>1659</v>
      </c>
      <c r="C197" s="33" t="s">
        <v>1558</v>
      </c>
      <c r="D197" s="34">
        <v>1522</v>
      </c>
    </row>
    <row r="198" spans="1:4" ht="58">
      <c r="A198" s="33" t="s">
        <v>645</v>
      </c>
      <c r="B198" s="33" t="s">
        <v>1770</v>
      </c>
      <c r="C198" s="33" t="s">
        <v>1558</v>
      </c>
      <c r="D198" s="34">
        <v>1523</v>
      </c>
    </row>
    <row r="199" spans="1:4" ht="43.5">
      <c r="A199" s="33" t="s">
        <v>647</v>
      </c>
      <c r="B199" s="33" t="s">
        <v>1771</v>
      </c>
      <c r="C199" s="33" t="s">
        <v>1558</v>
      </c>
      <c r="D199" s="34">
        <v>1524</v>
      </c>
    </row>
    <row r="200" spans="1:4" ht="72.5">
      <c r="A200" s="33" t="s">
        <v>519</v>
      </c>
      <c r="B200" s="33" t="s">
        <v>1648</v>
      </c>
      <c r="C200" s="33" t="s">
        <v>1558</v>
      </c>
      <c r="D200" s="34">
        <v>2605</v>
      </c>
    </row>
    <row r="201" spans="1:4" ht="58">
      <c r="A201" s="33" t="s">
        <v>512</v>
      </c>
      <c r="B201" s="33" t="s">
        <v>1641</v>
      </c>
      <c r="C201" s="33" t="s">
        <v>1558</v>
      </c>
      <c r="D201" s="34">
        <v>2606</v>
      </c>
    </row>
    <row r="202" spans="1:4" ht="58">
      <c r="A202" s="33" t="s">
        <v>513</v>
      </c>
      <c r="B202" s="33" t="s">
        <v>1642</v>
      </c>
      <c r="C202" s="33" t="s">
        <v>1558</v>
      </c>
      <c r="D202" s="34">
        <v>2607</v>
      </c>
    </row>
    <row r="203" spans="1:4" ht="58">
      <c r="A203" s="33" t="s">
        <v>514</v>
      </c>
      <c r="B203" s="33" t="s">
        <v>1643</v>
      </c>
      <c r="C203" s="33" t="s">
        <v>1558</v>
      </c>
      <c r="D203" s="34">
        <v>2608</v>
      </c>
    </row>
    <row r="204" spans="1:4" ht="58">
      <c r="A204" s="33" t="s">
        <v>515</v>
      </c>
      <c r="B204" s="33" t="s">
        <v>1644</v>
      </c>
      <c r="C204" s="33" t="s">
        <v>1558</v>
      </c>
      <c r="D204" s="34">
        <v>2609</v>
      </c>
    </row>
    <row r="205" spans="1:4" ht="58">
      <c r="A205" s="33" t="s">
        <v>516</v>
      </c>
      <c r="B205" s="33" t="s">
        <v>1645</v>
      </c>
      <c r="C205" s="33" t="s">
        <v>1558</v>
      </c>
      <c r="D205" s="34">
        <v>2610</v>
      </c>
    </row>
    <row r="206" spans="1:4" ht="58">
      <c r="A206" s="33" t="s">
        <v>517</v>
      </c>
      <c r="B206" s="33" t="s">
        <v>1646</v>
      </c>
      <c r="C206" s="33" t="s">
        <v>1558</v>
      </c>
      <c r="D206" s="34">
        <v>2611</v>
      </c>
    </row>
    <row r="207" spans="1:4" ht="58">
      <c r="A207" s="33" t="s">
        <v>518</v>
      </c>
      <c r="B207" s="33" t="s">
        <v>1647</v>
      </c>
      <c r="C207" s="33" t="s">
        <v>1558</v>
      </c>
      <c r="D207" s="34">
        <v>2612</v>
      </c>
    </row>
    <row r="208" spans="1:4" ht="72.5">
      <c r="A208" s="33" t="s">
        <v>631</v>
      </c>
      <c r="B208" s="33" t="s">
        <v>1756</v>
      </c>
      <c r="C208" s="33" t="s">
        <v>1540</v>
      </c>
      <c r="D208" s="34">
        <v>2624</v>
      </c>
    </row>
    <row r="209" spans="1:4" ht="72.5">
      <c r="A209" s="33" t="s">
        <v>632</v>
      </c>
      <c r="B209" s="33" t="s">
        <v>1757</v>
      </c>
      <c r="C209" s="33" t="s">
        <v>1540</v>
      </c>
      <c r="D209" s="34">
        <v>2625</v>
      </c>
    </row>
    <row r="210" spans="1:4" ht="72.5">
      <c r="A210" s="33" t="s">
        <v>633</v>
      </c>
      <c r="B210" s="33" t="s">
        <v>1758</v>
      </c>
      <c r="C210" s="33" t="s">
        <v>1540</v>
      </c>
      <c r="D210" s="34">
        <v>2626</v>
      </c>
    </row>
    <row r="211" spans="1:4" ht="72.5">
      <c r="A211" s="33" t="s">
        <v>634</v>
      </c>
      <c r="B211" s="33" t="s">
        <v>1759</v>
      </c>
      <c r="C211" s="33" t="s">
        <v>1540</v>
      </c>
      <c r="D211" s="34">
        <v>2627</v>
      </c>
    </row>
    <row r="212" spans="1:4" ht="72.5">
      <c r="A212" s="33" t="s">
        <v>635</v>
      </c>
      <c r="B212" s="33" t="s">
        <v>1760</v>
      </c>
      <c r="C212" s="33" t="s">
        <v>1540</v>
      </c>
      <c r="D212" s="34">
        <v>2628</v>
      </c>
    </row>
    <row r="213" spans="1:4" ht="72.5">
      <c r="A213" s="33" t="s">
        <v>636</v>
      </c>
      <c r="B213" s="33" t="s">
        <v>1761</v>
      </c>
      <c r="C213" s="33" t="s">
        <v>1540</v>
      </c>
      <c r="D213" s="34">
        <v>2629</v>
      </c>
    </row>
    <row r="214" spans="1:4" ht="72.5">
      <c r="A214" s="33" t="s">
        <v>637</v>
      </c>
      <c r="B214" s="33" t="s">
        <v>1762</v>
      </c>
      <c r="C214" s="33" t="s">
        <v>1540</v>
      </c>
      <c r="D214" s="34">
        <v>2630</v>
      </c>
    </row>
    <row r="215" spans="1:4" ht="72.5">
      <c r="A215" s="33" t="s">
        <v>638</v>
      </c>
      <c r="B215" s="33" t="s">
        <v>1763</v>
      </c>
      <c r="C215" s="33" t="s">
        <v>1540</v>
      </c>
      <c r="D215" s="34">
        <v>2631</v>
      </c>
    </row>
    <row r="216" spans="1:4" ht="72.5">
      <c r="A216" s="33" t="s">
        <v>511</v>
      </c>
      <c r="B216" s="33" t="s">
        <v>1640</v>
      </c>
      <c r="C216" s="33" t="s">
        <v>1558</v>
      </c>
      <c r="D216" s="34">
        <v>2632</v>
      </c>
    </row>
    <row r="217" spans="1:4" ht="72.5">
      <c r="A217" s="33" t="s">
        <v>520</v>
      </c>
      <c r="B217" s="33" t="s">
        <v>1649</v>
      </c>
      <c r="C217" s="33" t="s">
        <v>1558</v>
      </c>
      <c r="D217" s="34">
        <v>2633</v>
      </c>
    </row>
    <row r="218" spans="1:4" ht="58">
      <c r="A218" s="33" t="s">
        <v>521</v>
      </c>
      <c r="B218" s="33" t="s">
        <v>1650</v>
      </c>
      <c r="C218" s="33" t="s">
        <v>1558</v>
      </c>
      <c r="D218" s="34">
        <v>2970</v>
      </c>
    </row>
    <row r="219" spans="1:4" ht="58">
      <c r="A219" s="33" t="s">
        <v>5</v>
      </c>
      <c r="B219" s="33" t="s">
        <v>1994</v>
      </c>
      <c r="C219" s="33" t="s">
        <v>1558</v>
      </c>
      <c r="D219" s="34">
        <v>2973</v>
      </c>
    </row>
    <row r="220" spans="1:4" ht="43.5">
      <c r="A220" s="33" t="s">
        <v>533</v>
      </c>
      <c r="B220" s="33" t="s">
        <v>2035</v>
      </c>
      <c r="C220" s="33" t="s">
        <v>1661</v>
      </c>
      <c r="D220" s="34">
        <v>2977</v>
      </c>
    </row>
    <row r="221" spans="1:4" ht="58">
      <c r="A221" s="33" t="s">
        <v>470</v>
      </c>
      <c r="B221" s="33" t="s">
        <v>1607</v>
      </c>
      <c r="C221" s="33" t="s">
        <v>1558</v>
      </c>
      <c r="D221" s="34">
        <v>2979</v>
      </c>
    </row>
    <row r="222" spans="1:4" ht="58">
      <c r="A222" s="33" t="s">
        <v>472</v>
      </c>
      <c r="B222" s="33" t="s">
        <v>1609</v>
      </c>
      <c r="C222" s="33" t="s">
        <v>1558</v>
      </c>
      <c r="D222" s="34">
        <v>2980</v>
      </c>
    </row>
    <row r="223" spans="1:4" ht="72.5">
      <c r="A223" s="33" t="s">
        <v>570</v>
      </c>
      <c r="B223" s="33" t="s">
        <v>1694</v>
      </c>
      <c r="C223" s="33" t="s">
        <v>1540</v>
      </c>
      <c r="D223" s="34">
        <v>2983</v>
      </c>
    </row>
    <row r="224" spans="1:4" ht="58">
      <c r="A224" s="33" t="s">
        <v>571</v>
      </c>
      <c r="B224" s="33" t="s">
        <v>1695</v>
      </c>
      <c r="C224" s="33" t="s">
        <v>1540</v>
      </c>
      <c r="D224" s="34">
        <v>2984</v>
      </c>
    </row>
    <row r="225" spans="1:4" ht="58">
      <c r="A225" s="33" t="s">
        <v>409</v>
      </c>
      <c r="B225" s="33" t="s">
        <v>2036</v>
      </c>
      <c r="C225" s="33" t="s">
        <v>1549</v>
      </c>
      <c r="D225" s="34">
        <v>2985</v>
      </c>
    </row>
    <row r="226" spans="1:4" ht="58">
      <c r="A226" s="33" t="s">
        <v>573</v>
      </c>
      <c r="B226" s="33" t="s">
        <v>1699</v>
      </c>
      <c r="C226" s="33" t="s">
        <v>1540</v>
      </c>
      <c r="D226" s="34">
        <v>2986</v>
      </c>
    </row>
    <row r="227" spans="1:4" ht="87">
      <c r="A227" s="33" t="s">
        <v>574</v>
      </c>
      <c r="B227" s="33" t="s">
        <v>1700</v>
      </c>
      <c r="C227" s="33" t="s">
        <v>1540</v>
      </c>
      <c r="D227" s="34">
        <v>2987</v>
      </c>
    </row>
    <row r="228" spans="1:4" ht="58">
      <c r="A228" s="33" t="s">
        <v>678</v>
      </c>
      <c r="B228" s="33" t="s">
        <v>1802</v>
      </c>
      <c r="C228" s="33" t="s">
        <v>1773</v>
      </c>
      <c r="D228" s="34">
        <v>2988</v>
      </c>
    </row>
    <row r="229" spans="1:4" ht="29">
      <c r="A229" s="33" t="s">
        <v>664</v>
      </c>
      <c r="B229" s="33" t="s">
        <v>1788</v>
      </c>
      <c r="C229" s="33" t="s">
        <v>1773</v>
      </c>
      <c r="D229" s="34">
        <v>2989</v>
      </c>
    </row>
    <row r="230" spans="1:4" ht="29">
      <c r="A230" s="33" t="s">
        <v>665</v>
      </c>
      <c r="B230" s="33" t="s">
        <v>1789</v>
      </c>
      <c r="C230" s="33" t="s">
        <v>1773</v>
      </c>
      <c r="D230" s="34">
        <v>2990</v>
      </c>
    </row>
    <row r="231" spans="1:4" ht="72.5">
      <c r="A231" s="33" t="s">
        <v>666</v>
      </c>
      <c r="B231" s="33" t="s">
        <v>1790</v>
      </c>
      <c r="C231" s="33" t="s">
        <v>1773</v>
      </c>
      <c r="D231" s="34">
        <v>2991</v>
      </c>
    </row>
    <row r="232" spans="1:4" ht="58">
      <c r="A232" s="33" t="s">
        <v>667</v>
      </c>
      <c r="B232" s="33" t="s">
        <v>1791</v>
      </c>
      <c r="C232" s="33" t="s">
        <v>1773</v>
      </c>
      <c r="D232" s="34">
        <v>2992</v>
      </c>
    </row>
    <row r="233" spans="1:4" ht="72.5">
      <c r="A233" s="33" t="s">
        <v>668</v>
      </c>
      <c r="B233" s="33" t="s">
        <v>1792</v>
      </c>
      <c r="C233" s="33" t="s">
        <v>1773</v>
      </c>
      <c r="D233" s="34">
        <v>2993</v>
      </c>
    </row>
    <row r="234" spans="1:4" ht="87">
      <c r="A234" s="33" t="s">
        <v>669</v>
      </c>
      <c r="B234" s="33" t="s">
        <v>1793</v>
      </c>
      <c r="C234" s="33" t="s">
        <v>1773</v>
      </c>
      <c r="D234" s="34">
        <v>2994</v>
      </c>
    </row>
    <row r="235" spans="1:4" ht="72.5">
      <c r="A235" s="33" t="s">
        <v>670</v>
      </c>
      <c r="B235" s="33" t="s">
        <v>1794</v>
      </c>
      <c r="C235" s="33" t="s">
        <v>1773</v>
      </c>
      <c r="D235" s="34">
        <v>2995</v>
      </c>
    </row>
    <row r="236" spans="1:4" ht="58">
      <c r="A236" s="33" t="s">
        <v>671</v>
      </c>
      <c r="B236" s="33" t="s">
        <v>1795</v>
      </c>
      <c r="C236" s="33" t="s">
        <v>1773</v>
      </c>
      <c r="D236" s="34">
        <v>2996</v>
      </c>
    </row>
    <row r="237" spans="1:4" ht="43.5">
      <c r="A237" s="33" t="s">
        <v>672</v>
      </c>
      <c r="B237" s="33" t="s">
        <v>1796</v>
      </c>
      <c r="C237" s="33" t="s">
        <v>1773</v>
      </c>
      <c r="D237" s="34">
        <v>2997</v>
      </c>
    </row>
    <row r="238" spans="1:4" ht="58">
      <c r="A238" s="33" t="s">
        <v>673</v>
      </c>
      <c r="B238" s="33" t="s">
        <v>1797</v>
      </c>
      <c r="C238" s="33" t="s">
        <v>1773</v>
      </c>
      <c r="D238" s="34">
        <v>2998</v>
      </c>
    </row>
    <row r="239" spans="1:4" ht="58">
      <c r="A239" s="33" t="s">
        <v>674</v>
      </c>
      <c r="B239" s="33" t="s">
        <v>1798</v>
      </c>
      <c r="C239" s="33" t="s">
        <v>1773</v>
      </c>
      <c r="D239" s="34">
        <v>2999</v>
      </c>
    </row>
    <row r="240" spans="1:4" ht="72.5">
      <c r="A240" s="33" t="s">
        <v>2037</v>
      </c>
      <c r="B240" s="33" t="s">
        <v>2038</v>
      </c>
      <c r="C240" s="33" t="s">
        <v>1773</v>
      </c>
      <c r="D240" s="34">
        <v>3000</v>
      </c>
    </row>
    <row r="241" spans="1:4" ht="43.5">
      <c r="A241" s="33" t="s">
        <v>813</v>
      </c>
      <c r="B241" s="33" t="s">
        <v>1936</v>
      </c>
      <c r="C241" s="33" t="s">
        <v>1773</v>
      </c>
      <c r="D241" s="34">
        <v>3001</v>
      </c>
    </row>
    <row r="242" spans="1:4" ht="72.5">
      <c r="A242" s="33" t="s">
        <v>720</v>
      </c>
      <c r="B242" s="33" t="s">
        <v>1843</v>
      </c>
      <c r="C242" s="33" t="s">
        <v>1773</v>
      </c>
      <c r="D242" s="34">
        <v>3002</v>
      </c>
    </row>
    <row r="243" spans="1:4" ht="58">
      <c r="A243" s="33" t="s">
        <v>703</v>
      </c>
      <c r="B243" s="33" t="s">
        <v>1826</v>
      </c>
      <c r="C243" s="33" t="s">
        <v>1773</v>
      </c>
      <c r="D243" s="34">
        <v>3003</v>
      </c>
    </row>
    <row r="244" spans="1:4" ht="87">
      <c r="A244" s="33" t="s">
        <v>679</v>
      </c>
      <c r="B244" s="33" t="s">
        <v>1803</v>
      </c>
      <c r="C244" s="33" t="s">
        <v>1773</v>
      </c>
      <c r="D244" s="34">
        <v>3004</v>
      </c>
    </row>
    <row r="245" spans="1:4" ht="58">
      <c r="A245" s="33" t="s">
        <v>680</v>
      </c>
      <c r="B245" s="33" t="s">
        <v>1804</v>
      </c>
      <c r="C245" s="33" t="s">
        <v>1773</v>
      </c>
      <c r="D245" s="34">
        <v>3006</v>
      </c>
    </row>
    <row r="246" spans="1:4" ht="72.5">
      <c r="A246" s="33" t="s">
        <v>681</v>
      </c>
      <c r="B246" s="33" t="s">
        <v>1805</v>
      </c>
      <c r="C246" s="33" t="s">
        <v>1773</v>
      </c>
      <c r="D246" s="34">
        <v>3007</v>
      </c>
    </row>
    <row r="247" spans="1:4" ht="58">
      <c r="A247" s="33" t="s">
        <v>682</v>
      </c>
      <c r="B247" s="33" t="s">
        <v>1806</v>
      </c>
      <c r="C247" s="33" t="s">
        <v>1773</v>
      </c>
      <c r="D247" s="34">
        <v>3008</v>
      </c>
    </row>
    <row r="248" spans="1:4" ht="58">
      <c r="A248" s="33" t="s">
        <v>683</v>
      </c>
      <c r="B248" s="33" t="s">
        <v>1807</v>
      </c>
      <c r="C248" s="33" t="s">
        <v>1773</v>
      </c>
      <c r="D248" s="34">
        <v>3009</v>
      </c>
    </row>
    <row r="249" spans="1:4" ht="58">
      <c r="A249" s="33" t="s">
        <v>684</v>
      </c>
      <c r="B249" s="33" t="s">
        <v>1808</v>
      </c>
      <c r="C249" s="33" t="s">
        <v>1773</v>
      </c>
      <c r="D249" s="34">
        <v>3010</v>
      </c>
    </row>
    <row r="250" spans="1:4" ht="43.5">
      <c r="A250" s="33" t="s">
        <v>685</v>
      </c>
      <c r="B250" s="33" t="s">
        <v>1809</v>
      </c>
      <c r="C250" s="33" t="s">
        <v>1773</v>
      </c>
      <c r="D250" s="34">
        <v>3011</v>
      </c>
    </row>
    <row r="251" spans="1:4" ht="43.5">
      <c r="A251" s="33" t="s">
        <v>686</v>
      </c>
      <c r="B251" s="33" t="s">
        <v>1810</v>
      </c>
      <c r="C251" s="33" t="s">
        <v>1773</v>
      </c>
      <c r="D251" s="34">
        <v>3012</v>
      </c>
    </row>
    <row r="252" spans="1:4" ht="72.5">
      <c r="A252" s="33" t="s">
        <v>2039</v>
      </c>
      <c r="B252" s="33" t="s">
        <v>2040</v>
      </c>
      <c r="C252" s="33" t="s">
        <v>1773</v>
      </c>
      <c r="D252" s="34">
        <v>3013</v>
      </c>
    </row>
    <row r="253" spans="1:4" ht="72.5">
      <c r="A253" s="33" t="s">
        <v>687</v>
      </c>
      <c r="B253" s="33" t="s">
        <v>1811</v>
      </c>
      <c r="C253" s="33" t="s">
        <v>1773</v>
      </c>
      <c r="D253" s="34">
        <v>3014</v>
      </c>
    </row>
    <row r="254" spans="1:4" ht="72.5">
      <c r="A254" s="33" t="s">
        <v>688</v>
      </c>
      <c r="B254" s="33" t="s">
        <v>1812</v>
      </c>
      <c r="C254" s="33" t="s">
        <v>1773</v>
      </c>
      <c r="D254" s="34">
        <v>3015</v>
      </c>
    </row>
    <row r="255" spans="1:4" ht="72.5">
      <c r="A255" s="33" t="s">
        <v>676</v>
      </c>
      <c r="B255" s="33" t="s">
        <v>1800</v>
      </c>
      <c r="C255" s="33" t="s">
        <v>1773</v>
      </c>
      <c r="D255" s="34">
        <v>3016</v>
      </c>
    </row>
    <row r="256" spans="1:4" ht="43.5">
      <c r="A256" s="33" t="s">
        <v>706</v>
      </c>
      <c r="B256" s="33" t="s">
        <v>1829</v>
      </c>
      <c r="C256" s="33" t="s">
        <v>1773</v>
      </c>
      <c r="D256" s="34">
        <v>3017</v>
      </c>
    </row>
    <row r="257" spans="1:4" ht="72.5">
      <c r="A257" s="33" t="s">
        <v>691</v>
      </c>
      <c r="B257" s="33" t="s">
        <v>1815</v>
      </c>
      <c r="C257" s="33" t="s">
        <v>1773</v>
      </c>
      <c r="D257" s="34">
        <v>3018</v>
      </c>
    </row>
    <row r="258" spans="1:4" ht="58">
      <c r="A258" s="33" t="s">
        <v>692</v>
      </c>
      <c r="B258" s="33" t="s">
        <v>1816</v>
      </c>
      <c r="C258" s="33" t="s">
        <v>1773</v>
      </c>
      <c r="D258" s="34">
        <v>3019</v>
      </c>
    </row>
    <row r="259" spans="1:4" ht="58">
      <c r="A259" s="33" t="s">
        <v>693</v>
      </c>
      <c r="B259" s="33" t="s">
        <v>1817</v>
      </c>
      <c r="C259" s="33" t="s">
        <v>1773</v>
      </c>
      <c r="D259" s="34">
        <v>3020</v>
      </c>
    </row>
    <row r="260" spans="1:4" ht="87">
      <c r="A260" s="33" t="s">
        <v>694</v>
      </c>
      <c r="B260" s="33" t="s">
        <v>1818</v>
      </c>
      <c r="C260" s="33" t="s">
        <v>1773</v>
      </c>
      <c r="D260" s="34">
        <v>3021</v>
      </c>
    </row>
    <row r="261" spans="1:4" ht="58">
      <c r="A261" s="33" t="s">
        <v>695</v>
      </c>
      <c r="B261" s="33" t="s">
        <v>1819</v>
      </c>
      <c r="C261" s="33" t="s">
        <v>1773</v>
      </c>
      <c r="D261" s="34">
        <v>3022</v>
      </c>
    </row>
    <row r="262" spans="1:4" ht="43.5">
      <c r="A262" s="33" t="s">
        <v>696</v>
      </c>
      <c r="B262" s="33" t="s">
        <v>1820</v>
      </c>
      <c r="C262" s="33" t="s">
        <v>1773</v>
      </c>
      <c r="D262" s="34">
        <v>3023</v>
      </c>
    </row>
    <row r="263" spans="1:4" ht="58">
      <c r="A263" s="33" t="s">
        <v>698</v>
      </c>
      <c r="B263" s="33" t="s">
        <v>1821</v>
      </c>
      <c r="C263" s="33" t="s">
        <v>1773</v>
      </c>
      <c r="D263" s="34">
        <v>3024</v>
      </c>
    </row>
    <row r="264" spans="1:4" ht="29">
      <c r="A264" s="33" t="s">
        <v>699</v>
      </c>
      <c r="B264" s="33" t="s">
        <v>1822</v>
      </c>
      <c r="C264" s="33" t="s">
        <v>1773</v>
      </c>
      <c r="D264" s="34">
        <v>3025</v>
      </c>
    </row>
    <row r="265" spans="1:4" ht="43.5">
      <c r="A265" s="33" t="s">
        <v>700</v>
      </c>
      <c r="B265" s="33" t="s">
        <v>1823</v>
      </c>
      <c r="C265" s="33" t="s">
        <v>1773</v>
      </c>
      <c r="D265" s="34">
        <v>3026</v>
      </c>
    </row>
    <row r="266" spans="1:4" ht="43.5">
      <c r="A266" s="33" t="s">
        <v>701</v>
      </c>
      <c r="B266" s="33" t="s">
        <v>1824</v>
      </c>
      <c r="C266" s="33" t="s">
        <v>1773</v>
      </c>
      <c r="D266" s="34">
        <v>3027</v>
      </c>
    </row>
    <row r="267" spans="1:4" ht="72.5">
      <c r="A267" s="33" t="s">
        <v>702</v>
      </c>
      <c r="B267" s="33" t="s">
        <v>1825</v>
      </c>
      <c r="C267" s="33" t="s">
        <v>1773</v>
      </c>
      <c r="D267" s="34">
        <v>3028</v>
      </c>
    </row>
    <row r="268" spans="1:4" ht="72.5">
      <c r="A268" s="33" t="s">
        <v>690</v>
      </c>
      <c r="B268" s="33" t="s">
        <v>1814</v>
      </c>
      <c r="C268" s="33" t="s">
        <v>1773</v>
      </c>
      <c r="D268" s="34">
        <v>3029</v>
      </c>
    </row>
    <row r="269" spans="1:4" ht="87">
      <c r="A269" s="33" t="s">
        <v>663</v>
      </c>
      <c r="B269" s="33" t="s">
        <v>1787</v>
      </c>
      <c r="C269" s="33" t="s">
        <v>1773</v>
      </c>
      <c r="D269" s="34">
        <v>3030</v>
      </c>
    </row>
    <row r="270" spans="1:4" ht="72.5">
      <c r="A270" s="33" t="s">
        <v>689</v>
      </c>
      <c r="B270" s="33" t="s">
        <v>1813</v>
      </c>
      <c r="C270" s="33" t="s">
        <v>1773</v>
      </c>
      <c r="D270" s="34">
        <v>3031</v>
      </c>
    </row>
    <row r="271" spans="1:4" ht="43.5">
      <c r="A271" s="33" t="s">
        <v>677</v>
      </c>
      <c r="B271" s="33" t="s">
        <v>1801</v>
      </c>
      <c r="C271" s="33" t="s">
        <v>1773</v>
      </c>
      <c r="D271" s="34">
        <v>3032</v>
      </c>
    </row>
    <row r="272" spans="1:4" ht="29">
      <c r="A272" s="33" t="s">
        <v>707</v>
      </c>
      <c r="B272" s="33" t="s">
        <v>1830</v>
      </c>
      <c r="C272" s="33" t="s">
        <v>1773</v>
      </c>
      <c r="D272" s="34">
        <v>3033</v>
      </c>
    </row>
    <row r="273" spans="1:4" ht="72.5">
      <c r="A273" s="33" t="s">
        <v>708</v>
      </c>
      <c r="B273" s="33" t="s">
        <v>1831</v>
      </c>
      <c r="C273" s="33" t="s">
        <v>1773</v>
      </c>
      <c r="D273" s="34">
        <v>3034</v>
      </c>
    </row>
    <row r="274" spans="1:4" ht="58">
      <c r="A274" s="33" t="s">
        <v>709</v>
      </c>
      <c r="B274" s="33" t="s">
        <v>1832</v>
      </c>
      <c r="C274" s="33" t="s">
        <v>1773</v>
      </c>
      <c r="D274" s="34">
        <v>3035</v>
      </c>
    </row>
    <row r="275" spans="1:4" ht="58">
      <c r="A275" s="33" t="s">
        <v>710</v>
      </c>
      <c r="B275" s="33" t="s">
        <v>1833</v>
      </c>
      <c r="C275" s="33" t="s">
        <v>1773</v>
      </c>
      <c r="D275" s="34">
        <v>3036</v>
      </c>
    </row>
    <row r="276" spans="1:4" ht="72.5">
      <c r="A276" s="33" t="s">
        <v>711</v>
      </c>
      <c r="B276" s="33" t="s">
        <v>1834</v>
      </c>
      <c r="C276" s="33" t="s">
        <v>1773</v>
      </c>
      <c r="D276" s="34">
        <v>3037</v>
      </c>
    </row>
    <row r="277" spans="1:4" ht="58">
      <c r="A277" s="33" t="s">
        <v>712</v>
      </c>
      <c r="B277" s="33" t="s">
        <v>1835</v>
      </c>
      <c r="C277" s="33" t="s">
        <v>1773</v>
      </c>
      <c r="D277" s="34">
        <v>3038</v>
      </c>
    </row>
    <row r="278" spans="1:4" ht="72.5">
      <c r="A278" s="33" t="s">
        <v>713</v>
      </c>
      <c r="B278" s="33" t="s">
        <v>1836</v>
      </c>
      <c r="C278" s="33" t="s">
        <v>1773</v>
      </c>
      <c r="D278" s="34">
        <v>3039</v>
      </c>
    </row>
    <row r="279" spans="1:4" ht="72.5">
      <c r="A279" s="33" t="s">
        <v>714</v>
      </c>
      <c r="B279" s="33" t="s">
        <v>1837</v>
      </c>
      <c r="C279" s="33" t="s">
        <v>1773</v>
      </c>
      <c r="D279" s="34">
        <v>3040</v>
      </c>
    </row>
    <row r="280" spans="1:4" ht="58">
      <c r="A280" s="33" t="s">
        <v>715</v>
      </c>
      <c r="B280" s="33" t="s">
        <v>1838</v>
      </c>
      <c r="C280" s="33" t="s">
        <v>1773</v>
      </c>
      <c r="D280" s="34">
        <v>3041</v>
      </c>
    </row>
    <row r="281" spans="1:4" ht="58">
      <c r="A281" s="33" t="s">
        <v>716</v>
      </c>
      <c r="B281" s="33" t="s">
        <v>1839</v>
      </c>
      <c r="C281" s="33" t="s">
        <v>1773</v>
      </c>
      <c r="D281" s="34">
        <v>3042</v>
      </c>
    </row>
    <row r="282" spans="1:4" ht="72.5">
      <c r="A282" s="33" t="s">
        <v>717</v>
      </c>
      <c r="B282" s="33" t="s">
        <v>1840</v>
      </c>
      <c r="C282" s="33" t="s">
        <v>1773</v>
      </c>
      <c r="D282" s="34">
        <v>3043</v>
      </c>
    </row>
    <row r="283" spans="1:4" ht="72.5">
      <c r="A283" s="33" t="s">
        <v>772</v>
      </c>
      <c r="B283" s="33" t="s">
        <v>1895</v>
      </c>
      <c r="C283" s="33" t="s">
        <v>1773</v>
      </c>
      <c r="D283" s="34">
        <v>3044</v>
      </c>
    </row>
    <row r="284" spans="1:4" ht="101.5">
      <c r="A284" s="33" t="s">
        <v>718</v>
      </c>
      <c r="B284" s="33" t="s">
        <v>1841</v>
      </c>
      <c r="C284" s="33" t="s">
        <v>1773</v>
      </c>
      <c r="D284" s="34">
        <v>3045</v>
      </c>
    </row>
    <row r="285" spans="1:4" ht="72.5">
      <c r="A285" s="33" t="s">
        <v>704</v>
      </c>
      <c r="B285" s="33" t="s">
        <v>1827</v>
      </c>
      <c r="C285" s="33" t="s">
        <v>1773</v>
      </c>
      <c r="D285" s="34">
        <v>3046</v>
      </c>
    </row>
    <row r="286" spans="1:4" ht="43.5">
      <c r="A286" s="33" t="s">
        <v>771</v>
      </c>
      <c r="B286" s="33" t="s">
        <v>1894</v>
      </c>
      <c r="C286" s="33" t="s">
        <v>1773</v>
      </c>
      <c r="D286" s="34">
        <v>3047</v>
      </c>
    </row>
    <row r="287" spans="1:4" ht="58">
      <c r="A287" s="33" t="s">
        <v>675</v>
      </c>
      <c r="B287" s="33" t="s">
        <v>1799</v>
      </c>
      <c r="C287" s="33" t="s">
        <v>1773</v>
      </c>
      <c r="D287" s="34">
        <v>3048</v>
      </c>
    </row>
    <row r="288" spans="1:4" ht="72.5">
      <c r="A288" s="33" t="s">
        <v>721</v>
      </c>
      <c r="B288" s="33" t="s">
        <v>1844</v>
      </c>
      <c r="C288" s="33" t="s">
        <v>1773</v>
      </c>
      <c r="D288" s="34">
        <v>3049</v>
      </c>
    </row>
    <row r="289" spans="1:4" ht="58">
      <c r="A289" s="33" t="s">
        <v>722</v>
      </c>
      <c r="B289" s="33" t="s">
        <v>1845</v>
      </c>
      <c r="C289" s="33" t="s">
        <v>1773</v>
      </c>
      <c r="D289" s="34">
        <v>3050</v>
      </c>
    </row>
    <row r="290" spans="1:4" ht="58">
      <c r="A290" s="33" t="s">
        <v>723</v>
      </c>
      <c r="B290" s="33" t="s">
        <v>1846</v>
      </c>
      <c r="C290" s="33" t="s">
        <v>1773</v>
      </c>
      <c r="D290" s="34">
        <v>3051</v>
      </c>
    </row>
    <row r="291" spans="1:4" ht="43.5">
      <c r="A291" s="33" t="s">
        <v>724</v>
      </c>
      <c r="B291" s="33" t="s">
        <v>1847</v>
      </c>
      <c r="C291" s="33" t="s">
        <v>1773</v>
      </c>
      <c r="D291" s="34">
        <v>3052</v>
      </c>
    </row>
    <row r="292" spans="1:4" ht="43.5">
      <c r="A292" s="33" t="s">
        <v>725</v>
      </c>
      <c r="B292" s="33" t="s">
        <v>1848</v>
      </c>
      <c r="C292" s="33" t="s">
        <v>1773</v>
      </c>
      <c r="D292" s="34">
        <v>3053</v>
      </c>
    </row>
    <row r="293" spans="1:4" ht="101.5">
      <c r="A293" s="33" t="s">
        <v>726</v>
      </c>
      <c r="B293" s="33" t="s">
        <v>1849</v>
      </c>
      <c r="C293" s="33" t="s">
        <v>1773</v>
      </c>
      <c r="D293" s="34">
        <v>3054</v>
      </c>
    </row>
    <row r="294" spans="1:4" ht="72.5">
      <c r="A294" s="33" t="s">
        <v>728</v>
      </c>
      <c r="B294" s="33" t="s">
        <v>1851</v>
      </c>
      <c r="C294" s="33" t="s">
        <v>1773</v>
      </c>
      <c r="D294" s="34">
        <v>3056</v>
      </c>
    </row>
    <row r="295" spans="1:4" ht="58">
      <c r="A295" s="33" t="s">
        <v>729</v>
      </c>
      <c r="B295" s="33" t="s">
        <v>1852</v>
      </c>
      <c r="C295" s="33" t="s">
        <v>1773</v>
      </c>
      <c r="D295" s="34">
        <v>3059</v>
      </c>
    </row>
    <row r="296" spans="1:4" ht="72.5">
      <c r="A296" s="33" t="s">
        <v>732</v>
      </c>
      <c r="B296" s="33" t="s">
        <v>1855</v>
      </c>
      <c r="C296" s="33" t="s">
        <v>1773</v>
      </c>
      <c r="D296" s="34">
        <v>3060</v>
      </c>
    </row>
    <row r="297" spans="1:4" ht="72.5">
      <c r="A297" s="33" t="s">
        <v>731</v>
      </c>
      <c r="B297" s="33" t="s">
        <v>1854</v>
      </c>
      <c r="C297" s="33" t="s">
        <v>1773</v>
      </c>
      <c r="D297" s="34">
        <v>3061</v>
      </c>
    </row>
    <row r="298" spans="1:4" ht="87">
      <c r="A298" s="33" t="s">
        <v>755</v>
      </c>
      <c r="B298" s="33" t="s">
        <v>1878</v>
      </c>
      <c r="C298" s="33" t="s">
        <v>1773</v>
      </c>
      <c r="D298" s="34">
        <v>3062</v>
      </c>
    </row>
    <row r="299" spans="1:4" ht="72.5">
      <c r="A299" s="33" t="s">
        <v>733</v>
      </c>
      <c r="B299" s="33" t="s">
        <v>1856</v>
      </c>
      <c r="C299" s="33" t="s">
        <v>1773</v>
      </c>
      <c r="D299" s="34">
        <v>3063</v>
      </c>
    </row>
    <row r="300" spans="1:4" ht="72.5">
      <c r="A300" s="33" t="s">
        <v>734</v>
      </c>
      <c r="B300" s="33" t="s">
        <v>1857</v>
      </c>
      <c r="C300" s="33" t="s">
        <v>1773</v>
      </c>
      <c r="D300" s="34">
        <v>3064</v>
      </c>
    </row>
    <row r="301" spans="1:4" ht="58">
      <c r="A301" s="33" t="s">
        <v>2041</v>
      </c>
      <c r="B301" s="33" t="s">
        <v>2042</v>
      </c>
      <c r="C301" s="33" t="s">
        <v>1773</v>
      </c>
      <c r="D301" s="34">
        <v>3065</v>
      </c>
    </row>
    <row r="302" spans="1:4" ht="58">
      <c r="A302" s="33" t="s">
        <v>2043</v>
      </c>
      <c r="B302" s="33" t="s">
        <v>2044</v>
      </c>
      <c r="C302" s="33" t="s">
        <v>1773</v>
      </c>
      <c r="D302" s="34">
        <v>3066</v>
      </c>
    </row>
    <row r="303" spans="1:4" ht="58">
      <c r="A303" s="33" t="s">
        <v>735</v>
      </c>
      <c r="B303" s="33" t="s">
        <v>1858</v>
      </c>
      <c r="C303" s="33" t="s">
        <v>1773</v>
      </c>
      <c r="D303" s="34">
        <v>3067</v>
      </c>
    </row>
    <row r="304" spans="1:4" ht="87">
      <c r="A304" s="33" t="s">
        <v>736</v>
      </c>
      <c r="B304" s="33" t="s">
        <v>1859</v>
      </c>
      <c r="C304" s="33" t="s">
        <v>1773</v>
      </c>
      <c r="D304" s="34">
        <v>3068</v>
      </c>
    </row>
    <row r="305" spans="1:4" ht="58">
      <c r="A305" s="33" t="s">
        <v>2045</v>
      </c>
      <c r="B305" s="33" t="s">
        <v>2046</v>
      </c>
      <c r="C305" s="33" t="s">
        <v>1773</v>
      </c>
      <c r="D305" s="34">
        <v>3069</v>
      </c>
    </row>
    <row r="306" spans="1:4" ht="72.5">
      <c r="A306" s="33" t="s">
        <v>737</v>
      </c>
      <c r="B306" s="33" t="s">
        <v>1860</v>
      </c>
      <c r="C306" s="33" t="s">
        <v>1773</v>
      </c>
      <c r="D306" s="34">
        <v>3070</v>
      </c>
    </row>
    <row r="307" spans="1:4" ht="58">
      <c r="A307" s="33" t="s">
        <v>738</v>
      </c>
      <c r="B307" s="33" t="s">
        <v>1861</v>
      </c>
      <c r="C307" s="33" t="s">
        <v>1773</v>
      </c>
      <c r="D307" s="34">
        <v>3071</v>
      </c>
    </row>
    <row r="308" spans="1:4" ht="43.5">
      <c r="A308" s="33" t="s">
        <v>739</v>
      </c>
      <c r="B308" s="33" t="s">
        <v>1862</v>
      </c>
      <c r="C308" s="33" t="s">
        <v>1773</v>
      </c>
      <c r="D308" s="34">
        <v>3072</v>
      </c>
    </row>
    <row r="309" spans="1:4" ht="58">
      <c r="A309" s="33" t="s">
        <v>740</v>
      </c>
      <c r="B309" s="33" t="s">
        <v>1863</v>
      </c>
      <c r="C309" s="33" t="s">
        <v>1773</v>
      </c>
      <c r="D309" s="34">
        <v>3073</v>
      </c>
    </row>
    <row r="310" spans="1:4" ht="43.5">
      <c r="A310" s="33" t="s">
        <v>741</v>
      </c>
      <c r="B310" s="33" t="s">
        <v>1864</v>
      </c>
      <c r="C310" s="33" t="s">
        <v>1773</v>
      </c>
      <c r="D310" s="34">
        <v>3074</v>
      </c>
    </row>
    <row r="311" spans="1:4" ht="58">
      <c r="A311" s="33" t="s">
        <v>742</v>
      </c>
      <c r="B311" s="33" t="s">
        <v>1865</v>
      </c>
      <c r="C311" s="33" t="s">
        <v>1773</v>
      </c>
      <c r="D311" s="34">
        <v>3075</v>
      </c>
    </row>
    <row r="312" spans="1:4" ht="58">
      <c r="A312" s="33" t="s">
        <v>745</v>
      </c>
      <c r="B312" s="33" t="s">
        <v>1868</v>
      </c>
      <c r="C312" s="33" t="s">
        <v>1773</v>
      </c>
      <c r="D312" s="34">
        <v>3076</v>
      </c>
    </row>
    <row r="313" spans="1:4" ht="58">
      <c r="A313" s="33" t="s">
        <v>743</v>
      </c>
      <c r="B313" s="33" t="s">
        <v>1866</v>
      </c>
      <c r="C313" s="33" t="s">
        <v>1773</v>
      </c>
      <c r="D313" s="34">
        <v>3077</v>
      </c>
    </row>
    <row r="314" spans="1:4" ht="72.5">
      <c r="A314" s="33" t="s">
        <v>28</v>
      </c>
      <c r="B314" s="33" t="s">
        <v>1285</v>
      </c>
      <c r="C314" s="33" t="s">
        <v>1175</v>
      </c>
      <c r="D314" s="34">
        <v>3078</v>
      </c>
    </row>
    <row r="315" spans="1:4" ht="43.5">
      <c r="A315" s="33" t="s">
        <v>746</v>
      </c>
      <c r="B315" s="33" t="s">
        <v>1869</v>
      </c>
      <c r="C315" s="33" t="s">
        <v>1773</v>
      </c>
      <c r="D315" s="34">
        <v>3079</v>
      </c>
    </row>
    <row r="316" spans="1:4" ht="58">
      <c r="A316" s="33" t="s">
        <v>747</v>
      </c>
      <c r="B316" s="33" t="s">
        <v>1870</v>
      </c>
      <c r="C316" s="33" t="s">
        <v>1773</v>
      </c>
      <c r="D316" s="34">
        <v>3080</v>
      </c>
    </row>
    <row r="317" spans="1:4" ht="87">
      <c r="A317" s="33" t="s">
        <v>748</v>
      </c>
      <c r="B317" s="33" t="s">
        <v>1871</v>
      </c>
      <c r="C317" s="33" t="s">
        <v>1773</v>
      </c>
      <c r="D317" s="34">
        <v>3081</v>
      </c>
    </row>
    <row r="318" spans="1:4" ht="72.5">
      <c r="A318" s="33" t="s">
        <v>749</v>
      </c>
      <c r="B318" s="33" t="s">
        <v>1872</v>
      </c>
      <c r="C318" s="33" t="s">
        <v>1773</v>
      </c>
      <c r="D318" s="34">
        <v>3082</v>
      </c>
    </row>
    <row r="319" spans="1:4" ht="43.5">
      <c r="A319" s="33" t="s">
        <v>750</v>
      </c>
      <c r="B319" s="33" t="s">
        <v>1873</v>
      </c>
      <c r="C319" s="33" t="s">
        <v>1773</v>
      </c>
      <c r="D319" s="34">
        <v>3083</v>
      </c>
    </row>
    <row r="320" spans="1:4" ht="72.5">
      <c r="A320" s="33" t="s">
        <v>2047</v>
      </c>
      <c r="B320" s="33" t="s">
        <v>2048</v>
      </c>
      <c r="C320" s="33" t="s">
        <v>1773</v>
      </c>
      <c r="D320" s="34">
        <v>3085</v>
      </c>
    </row>
    <row r="321" spans="1:4" ht="72.5">
      <c r="A321" s="33" t="s">
        <v>751</v>
      </c>
      <c r="B321" s="33" t="s">
        <v>1874</v>
      </c>
      <c r="C321" s="33" t="s">
        <v>1773</v>
      </c>
      <c r="D321" s="34">
        <v>3086</v>
      </c>
    </row>
    <row r="322" spans="1:4" ht="58">
      <c r="A322" s="33" t="s">
        <v>752</v>
      </c>
      <c r="B322" s="33" t="s">
        <v>1875</v>
      </c>
      <c r="C322" s="33" t="s">
        <v>1773</v>
      </c>
      <c r="D322" s="34">
        <v>3087</v>
      </c>
    </row>
    <row r="323" spans="1:4" ht="72.5">
      <c r="A323" s="33" t="s">
        <v>753</v>
      </c>
      <c r="B323" s="33" t="s">
        <v>1876</v>
      </c>
      <c r="C323" s="33" t="s">
        <v>1773</v>
      </c>
      <c r="D323" s="34">
        <v>3088</v>
      </c>
    </row>
    <row r="324" spans="1:4" ht="58">
      <c r="A324" s="33" t="s">
        <v>754</v>
      </c>
      <c r="B324" s="33" t="s">
        <v>1877</v>
      </c>
      <c r="C324" s="33" t="s">
        <v>1773</v>
      </c>
      <c r="D324" s="34">
        <v>3089</v>
      </c>
    </row>
    <row r="325" spans="1:4" ht="72.5">
      <c r="A325" s="33" t="s">
        <v>756</v>
      </c>
      <c r="B325" s="33" t="s">
        <v>1879</v>
      </c>
      <c r="C325" s="33" t="s">
        <v>1773</v>
      </c>
      <c r="D325" s="34">
        <v>3091</v>
      </c>
    </row>
    <row r="326" spans="1:4" ht="58">
      <c r="A326" s="33" t="s">
        <v>757</v>
      </c>
      <c r="B326" s="33" t="s">
        <v>1880</v>
      </c>
      <c r="C326" s="33" t="s">
        <v>1773</v>
      </c>
      <c r="D326" s="34">
        <v>3092</v>
      </c>
    </row>
    <row r="327" spans="1:4" ht="43.5">
      <c r="A327" s="33" t="s">
        <v>758</v>
      </c>
      <c r="B327" s="33" t="s">
        <v>1881</v>
      </c>
      <c r="C327" s="33" t="s">
        <v>1773</v>
      </c>
      <c r="D327" s="34">
        <v>3093</v>
      </c>
    </row>
    <row r="328" spans="1:4" ht="58">
      <c r="A328" s="33" t="s">
        <v>759</v>
      </c>
      <c r="B328" s="33" t="s">
        <v>1882</v>
      </c>
      <c r="C328" s="33" t="s">
        <v>1773</v>
      </c>
      <c r="D328" s="34">
        <v>3094</v>
      </c>
    </row>
    <row r="329" spans="1:4" ht="72.5">
      <c r="A329" s="33" t="s">
        <v>760</v>
      </c>
      <c r="B329" s="33" t="s">
        <v>1883</v>
      </c>
      <c r="C329" s="33" t="s">
        <v>1773</v>
      </c>
      <c r="D329" s="34">
        <v>3095</v>
      </c>
    </row>
    <row r="330" spans="1:4" ht="87">
      <c r="A330" s="33" t="s">
        <v>761</v>
      </c>
      <c r="B330" s="33" t="s">
        <v>1884</v>
      </c>
      <c r="C330" s="33" t="s">
        <v>1773</v>
      </c>
      <c r="D330" s="34">
        <v>3096</v>
      </c>
    </row>
    <row r="331" spans="1:4" ht="72.5">
      <c r="A331" s="33" t="s">
        <v>762</v>
      </c>
      <c r="B331" s="33" t="s">
        <v>1885</v>
      </c>
      <c r="C331" s="33" t="s">
        <v>1773</v>
      </c>
      <c r="D331" s="34">
        <v>3097</v>
      </c>
    </row>
    <row r="332" spans="1:4" ht="58">
      <c r="A332" s="33" t="s">
        <v>763</v>
      </c>
      <c r="B332" s="33" t="s">
        <v>1886</v>
      </c>
      <c r="C332" s="33" t="s">
        <v>1773</v>
      </c>
      <c r="D332" s="34">
        <v>3098</v>
      </c>
    </row>
    <row r="333" spans="1:4" ht="87">
      <c r="A333" s="33" t="s">
        <v>2049</v>
      </c>
      <c r="B333" s="33" t="s">
        <v>2050</v>
      </c>
      <c r="C333" s="33" t="s">
        <v>1773</v>
      </c>
      <c r="D333" s="34">
        <v>3099</v>
      </c>
    </row>
    <row r="334" spans="1:4" ht="43.5">
      <c r="A334" s="33" t="s">
        <v>765</v>
      </c>
      <c r="B334" s="33" t="s">
        <v>1888</v>
      </c>
      <c r="C334" s="33" t="s">
        <v>1773</v>
      </c>
      <c r="D334" s="34">
        <v>3100</v>
      </c>
    </row>
    <row r="335" spans="1:4" ht="58">
      <c r="A335" s="33" t="s">
        <v>766</v>
      </c>
      <c r="B335" s="33" t="s">
        <v>1889</v>
      </c>
      <c r="C335" s="33" t="s">
        <v>1773</v>
      </c>
      <c r="D335" s="34">
        <v>3101</v>
      </c>
    </row>
    <row r="336" spans="1:4" ht="58">
      <c r="A336" s="33" t="s">
        <v>767</v>
      </c>
      <c r="B336" s="33" t="s">
        <v>1890</v>
      </c>
      <c r="C336" s="33" t="s">
        <v>1773</v>
      </c>
      <c r="D336" s="34">
        <v>3102</v>
      </c>
    </row>
    <row r="337" spans="1:4" ht="58">
      <c r="A337" s="33" t="s">
        <v>768</v>
      </c>
      <c r="B337" s="33" t="s">
        <v>1891</v>
      </c>
      <c r="C337" s="33" t="s">
        <v>1773</v>
      </c>
      <c r="D337" s="34">
        <v>3103</v>
      </c>
    </row>
    <row r="338" spans="1:4" ht="58">
      <c r="A338" s="33" t="s">
        <v>769</v>
      </c>
      <c r="B338" s="33" t="s">
        <v>1892</v>
      </c>
      <c r="C338" s="33" t="s">
        <v>1773</v>
      </c>
      <c r="D338" s="34">
        <v>3104</v>
      </c>
    </row>
    <row r="339" spans="1:4" ht="58">
      <c r="A339" s="33" t="s">
        <v>104</v>
      </c>
      <c r="B339" s="33" t="s">
        <v>1359</v>
      </c>
      <c r="C339" s="33" t="s">
        <v>1175</v>
      </c>
      <c r="D339" s="34">
        <v>3105</v>
      </c>
    </row>
    <row r="340" spans="1:4" ht="72.5">
      <c r="A340" s="33" t="s">
        <v>744</v>
      </c>
      <c r="B340" s="33" t="s">
        <v>1867</v>
      </c>
      <c r="C340" s="33" t="s">
        <v>1773</v>
      </c>
      <c r="D340" s="34">
        <v>3106</v>
      </c>
    </row>
    <row r="341" spans="1:4" ht="87">
      <c r="A341" s="33" t="s">
        <v>787</v>
      </c>
      <c r="B341" s="33" t="s">
        <v>1910</v>
      </c>
      <c r="C341" s="33" t="s">
        <v>1773</v>
      </c>
      <c r="D341" s="34">
        <v>3107</v>
      </c>
    </row>
    <row r="342" spans="1:4" ht="72.5">
      <c r="A342" s="33" t="s">
        <v>77</v>
      </c>
      <c r="B342" s="33" t="s">
        <v>1367</v>
      </c>
      <c r="C342" s="33" t="s">
        <v>1175</v>
      </c>
      <c r="D342" s="34">
        <v>3108</v>
      </c>
    </row>
    <row r="343" spans="1:4" ht="43.5">
      <c r="A343" s="33" t="s">
        <v>774</v>
      </c>
      <c r="B343" s="33" t="s">
        <v>1897</v>
      </c>
      <c r="C343" s="33" t="s">
        <v>1773</v>
      </c>
      <c r="D343" s="34">
        <v>3109</v>
      </c>
    </row>
    <row r="344" spans="1:4" ht="43.5">
      <c r="A344" s="33" t="s">
        <v>775</v>
      </c>
      <c r="B344" s="33" t="s">
        <v>1898</v>
      </c>
      <c r="C344" s="33" t="s">
        <v>1773</v>
      </c>
      <c r="D344" s="34">
        <v>3110</v>
      </c>
    </row>
    <row r="345" spans="1:4" ht="58">
      <c r="A345" s="33" t="s">
        <v>776</v>
      </c>
      <c r="B345" s="33" t="s">
        <v>1899</v>
      </c>
      <c r="C345" s="33" t="s">
        <v>1773</v>
      </c>
      <c r="D345" s="34">
        <v>3111</v>
      </c>
    </row>
    <row r="346" spans="1:4" ht="58">
      <c r="A346" s="33" t="s">
        <v>777</v>
      </c>
      <c r="B346" s="33" t="s">
        <v>1900</v>
      </c>
      <c r="C346" s="33" t="s">
        <v>1773</v>
      </c>
      <c r="D346" s="34">
        <v>3112</v>
      </c>
    </row>
    <row r="347" spans="1:4" ht="72.5">
      <c r="A347" s="33" t="s">
        <v>778</v>
      </c>
      <c r="B347" s="33" t="s">
        <v>1901</v>
      </c>
      <c r="C347" s="33" t="s">
        <v>1773</v>
      </c>
      <c r="D347" s="34">
        <v>3113</v>
      </c>
    </row>
    <row r="348" spans="1:4" ht="58">
      <c r="A348" s="33" t="s">
        <v>779</v>
      </c>
      <c r="B348" s="33" t="s">
        <v>1902</v>
      </c>
      <c r="C348" s="33" t="s">
        <v>1773</v>
      </c>
      <c r="D348" s="34">
        <v>3114</v>
      </c>
    </row>
    <row r="349" spans="1:4" ht="87">
      <c r="A349" s="33" t="s">
        <v>780</v>
      </c>
      <c r="B349" s="33" t="s">
        <v>1903</v>
      </c>
      <c r="C349" s="33" t="s">
        <v>1773</v>
      </c>
      <c r="D349" s="34">
        <v>3115</v>
      </c>
    </row>
    <row r="350" spans="1:4" ht="87">
      <c r="A350" s="33" t="s">
        <v>781</v>
      </c>
      <c r="B350" s="33" t="s">
        <v>1904</v>
      </c>
      <c r="C350" s="33" t="s">
        <v>1773</v>
      </c>
      <c r="D350" s="34">
        <v>3116</v>
      </c>
    </row>
    <row r="351" spans="1:4" ht="72.5">
      <c r="A351" s="33" t="s">
        <v>782</v>
      </c>
      <c r="B351" s="33" t="s">
        <v>1905</v>
      </c>
      <c r="C351" s="33" t="s">
        <v>1773</v>
      </c>
      <c r="D351" s="34">
        <v>3117</v>
      </c>
    </row>
    <row r="352" spans="1:4" ht="87">
      <c r="A352" s="33" t="s">
        <v>783</v>
      </c>
      <c r="B352" s="33" t="s">
        <v>1906</v>
      </c>
      <c r="C352" s="33" t="s">
        <v>1773</v>
      </c>
      <c r="D352" s="34">
        <v>3118</v>
      </c>
    </row>
    <row r="353" spans="1:4" ht="58">
      <c r="A353" s="33" t="s">
        <v>799</v>
      </c>
      <c r="B353" s="33" t="s">
        <v>1922</v>
      </c>
      <c r="C353" s="33" t="s">
        <v>1773</v>
      </c>
      <c r="D353" s="34">
        <v>3119</v>
      </c>
    </row>
    <row r="354" spans="1:4" ht="58">
      <c r="A354" s="33" t="s">
        <v>2051</v>
      </c>
      <c r="B354" s="33" t="s">
        <v>2052</v>
      </c>
      <c r="C354" s="33" t="s">
        <v>1773</v>
      </c>
      <c r="D354" s="34">
        <v>3120</v>
      </c>
    </row>
    <row r="355" spans="1:4" ht="101.5">
      <c r="A355" s="33" t="s">
        <v>798</v>
      </c>
      <c r="B355" s="33" t="s">
        <v>1921</v>
      </c>
      <c r="C355" s="33" t="s">
        <v>1773</v>
      </c>
      <c r="D355" s="34">
        <v>3121</v>
      </c>
    </row>
    <row r="356" spans="1:4" ht="87">
      <c r="A356" s="33" t="s">
        <v>786</v>
      </c>
      <c r="B356" s="33" t="s">
        <v>1909</v>
      </c>
      <c r="C356" s="33" t="s">
        <v>1773</v>
      </c>
      <c r="D356" s="34">
        <v>3122</v>
      </c>
    </row>
    <row r="357" spans="1:4" ht="87">
      <c r="A357" s="33" t="s">
        <v>788</v>
      </c>
      <c r="B357" s="33" t="s">
        <v>1911</v>
      </c>
      <c r="C357" s="33" t="s">
        <v>1773</v>
      </c>
      <c r="D357" s="34">
        <v>3123</v>
      </c>
    </row>
    <row r="358" spans="1:4" ht="87">
      <c r="A358" s="33" t="s">
        <v>789</v>
      </c>
      <c r="B358" s="33" t="s">
        <v>1912</v>
      </c>
      <c r="C358" s="33" t="s">
        <v>1773</v>
      </c>
      <c r="D358" s="34">
        <v>3124</v>
      </c>
    </row>
    <row r="359" spans="1:4" ht="101.5">
      <c r="A359" s="33" t="s">
        <v>790</v>
      </c>
      <c r="B359" s="33" t="s">
        <v>1913</v>
      </c>
      <c r="C359" s="33" t="s">
        <v>1773</v>
      </c>
      <c r="D359" s="34">
        <v>3125</v>
      </c>
    </row>
    <row r="360" spans="1:4" ht="58">
      <c r="A360" s="33" t="s">
        <v>792</v>
      </c>
      <c r="B360" s="33" t="s">
        <v>1915</v>
      </c>
      <c r="C360" s="33" t="s">
        <v>1773</v>
      </c>
      <c r="D360" s="34">
        <v>3126</v>
      </c>
    </row>
    <row r="361" spans="1:4" ht="58">
      <c r="A361" s="33" t="s">
        <v>793</v>
      </c>
      <c r="B361" s="33" t="s">
        <v>1916</v>
      </c>
      <c r="C361" s="33" t="s">
        <v>1773</v>
      </c>
      <c r="D361" s="34">
        <v>3127</v>
      </c>
    </row>
    <row r="362" spans="1:4" ht="101.5">
      <c r="A362" s="33" t="s">
        <v>794</v>
      </c>
      <c r="B362" s="33" t="s">
        <v>1917</v>
      </c>
      <c r="C362" s="33" t="s">
        <v>1773</v>
      </c>
      <c r="D362" s="34">
        <v>3128</v>
      </c>
    </row>
    <row r="363" spans="1:4" ht="101.5">
      <c r="A363" s="33" t="s">
        <v>795</v>
      </c>
      <c r="B363" s="33" t="s">
        <v>1918</v>
      </c>
      <c r="C363" s="33" t="s">
        <v>1773</v>
      </c>
      <c r="D363" s="34">
        <v>3130</v>
      </c>
    </row>
    <row r="364" spans="1:4" ht="101.5">
      <c r="A364" s="33" t="s">
        <v>796</v>
      </c>
      <c r="B364" s="33" t="s">
        <v>1919</v>
      </c>
      <c r="C364" s="33" t="s">
        <v>1773</v>
      </c>
      <c r="D364" s="34">
        <v>3131</v>
      </c>
    </row>
    <row r="365" spans="1:4" ht="58">
      <c r="A365" s="33" t="s">
        <v>7</v>
      </c>
      <c r="B365" s="33" t="s">
        <v>1536</v>
      </c>
      <c r="C365" s="33" t="s">
        <v>1175</v>
      </c>
      <c r="D365" s="34">
        <v>3134</v>
      </c>
    </row>
    <row r="366" spans="1:4" ht="87">
      <c r="A366" s="33" t="s">
        <v>719</v>
      </c>
      <c r="B366" s="33" t="s">
        <v>1842</v>
      </c>
      <c r="C366" s="33" t="s">
        <v>1773</v>
      </c>
      <c r="D366" s="34">
        <v>3135</v>
      </c>
    </row>
    <row r="367" spans="1:4" ht="87">
      <c r="A367" s="33" t="s">
        <v>785</v>
      </c>
      <c r="B367" s="33" t="s">
        <v>1908</v>
      </c>
      <c r="C367" s="33" t="s">
        <v>1773</v>
      </c>
      <c r="D367" s="34">
        <v>3136</v>
      </c>
    </row>
    <row r="368" spans="1:4" ht="87">
      <c r="A368" s="33" t="s">
        <v>797</v>
      </c>
      <c r="B368" s="33" t="s">
        <v>1920</v>
      </c>
      <c r="C368" s="33" t="s">
        <v>1773</v>
      </c>
      <c r="D368" s="34">
        <v>3137</v>
      </c>
    </row>
    <row r="369" spans="1:4" ht="58">
      <c r="A369" s="33" t="s">
        <v>800</v>
      </c>
      <c r="B369" s="33" t="s">
        <v>1923</v>
      </c>
      <c r="C369" s="33" t="s">
        <v>1773</v>
      </c>
      <c r="D369" s="34">
        <v>3138</v>
      </c>
    </row>
    <row r="370" spans="1:4" ht="58">
      <c r="A370" s="33" t="s">
        <v>2053</v>
      </c>
      <c r="B370" s="33" t="s">
        <v>2054</v>
      </c>
      <c r="C370" s="33" t="s">
        <v>1773</v>
      </c>
      <c r="D370" s="34">
        <v>3139</v>
      </c>
    </row>
    <row r="371" spans="1:4" ht="72.5">
      <c r="A371" s="33" t="s">
        <v>801</v>
      </c>
      <c r="B371" s="33" t="s">
        <v>1924</v>
      </c>
      <c r="C371" s="33" t="s">
        <v>1773</v>
      </c>
      <c r="D371" s="34">
        <v>3140</v>
      </c>
    </row>
    <row r="372" spans="1:4" ht="87">
      <c r="A372" s="33" t="s">
        <v>802</v>
      </c>
      <c r="B372" s="33" t="s">
        <v>1925</v>
      </c>
      <c r="C372" s="33" t="s">
        <v>1773</v>
      </c>
      <c r="D372" s="34">
        <v>3141</v>
      </c>
    </row>
    <row r="373" spans="1:4" ht="87">
      <c r="A373" s="33" t="s">
        <v>803</v>
      </c>
      <c r="B373" s="33" t="s">
        <v>1926</v>
      </c>
      <c r="C373" s="33" t="s">
        <v>1773</v>
      </c>
      <c r="D373" s="34">
        <v>3142</v>
      </c>
    </row>
    <row r="374" spans="1:4" ht="87">
      <c r="A374" s="33" t="s">
        <v>804</v>
      </c>
      <c r="B374" s="33" t="s">
        <v>1927</v>
      </c>
      <c r="C374" s="33" t="s">
        <v>1773</v>
      </c>
      <c r="D374" s="34">
        <v>3143</v>
      </c>
    </row>
    <row r="375" spans="1:4" ht="87">
      <c r="A375" s="33" t="s">
        <v>805</v>
      </c>
      <c r="B375" s="33" t="s">
        <v>1928</v>
      </c>
      <c r="C375" s="33" t="s">
        <v>1773</v>
      </c>
      <c r="D375" s="34">
        <v>3144</v>
      </c>
    </row>
    <row r="376" spans="1:4" ht="101.5">
      <c r="A376" s="33" t="s">
        <v>806</v>
      </c>
      <c r="B376" s="33" t="s">
        <v>1929</v>
      </c>
      <c r="C376" s="33" t="s">
        <v>1773</v>
      </c>
      <c r="D376" s="34">
        <v>3145</v>
      </c>
    </row>
    <row r="377" spans="1:4" ht="72.5">
      <c r="A377" s="33" t="s">
        <v>807</v>
      </c>
      <c r="B377" s="33" t="s">
        <v>1930</v>
      </c>
      <c r="C377" s="33" t="s">
        <v>1773</v>
      </c>
      <c r="D377" s="34">
        <v>3146</v>
      </c>
    </row>
    <row r="378" spans="1:4" ht="87">
      <c r="A378" s="33" t="s">
        <v>808</v>
      </c>
      <c r="B378" s="33" t="s">
        <v>1931</v>
      </c>
      <c r="C378" s="33" t="s">
        <v>1773</v>
      </c>
      <c r="D378" s="34">
        <v>3147</v>
      </c>
    </row>
    <row r="379" spans="1:4" ht="101.5">
      <c r="A379" s="33" t="s">
        <v>809</v>
      </c>
      <c r="B379" s="33" t="s">
        <v>1932</v>
      </c>
      <c r="C379" s="33" t="s">
        <v>1773</v>
      </c>
      <c r="D379" s="34">
        <v>3148</v>
      </c>
    </row>
    <row r="380" spans="1:4" ht="29">
      <c r="A380" s="33" t="s">
        <v>810</v>
      </c>
      <c r="B380" s="33" t="s">
        <v>1933</v>
      </c>
      <c r="C380" s="33" t="s">
        <v>1773</v>
      </c>
      <c r="D380" s="34">
        <v>3149</v>
      </c>
    </row>
    <row r="381" spans="1:4" ht="116">
      <c r="A381" s="33" t="s">
        <v>773</v>
      </c>
      <c r="B381" s="33" t="s">
        <v>1896</v>
      </c>
      <c r="C381" s="33" t="s">
        <v>1773</v>
      </c>
      <c r="D381" s="34">
        <v>3150</v>
      </c>
    </row>
    <row r="382" spans="1:4" ht="43.5">
      <c r="A382" s="33" t="s">
        <v>812</v>
      </c>
      <c r="B382" s="33" t="s">
        <v>1935</v>
      </c>
      <c r="C382" s="33" t="s">
        <v>1773</v>
      </c>
      <c r="D382" s="34">
        <v>3151</v>
      </c>
    </row>
    <row r="383" spans="1:4" ht="72.5">
      <c r="A383" s="33" t="s">
        <v>825</v>
      </c>
      <c r="B383" s="33" t="s">
        <v>1948</v>
      </c>
      <c r="C383" s="33" t="s">
        <v>1773</v>
      </c>
      <c r="D383" s="34">
        <v>3152</v>
      </c>
    </row>
    <row r="384" spans="1:4" ht="58">
      <c r="A384" s="33" t="s">
        <v>814</v>
      </c>
      <c r="B384" s="33" t="s">
        <v>1937</v>
      </c>
      <c r="C384" s="33" t="s">
        <v>1773</v>
      </c>
      <c r="D384" s="34">
        <v>3153</v>
      </c>
    </row>
    <row r="385" spans="1:4" ht="43.5">
      <c r="A385" s="33" t="s">
        <v>815</v>
      </c>
      <c r="B385" s="33" t="s">
        <v>1938</v>
      </c>
      <c r="C385" s="33" t="s">
        <v>1773</v>
      </c>
      <c r="D385" s="34">
        <v>3154</v>
      </c>
    </row>
    <row r="386" spans="1:4" ht="43.5">
      <c r="A386" s="33" t="s">
        <v>816</v>
      </c>
      <c r="B386" s="33" t="s">
        <v>1939</v>
      </c>
      <c r="C386" s="33" t="s">
        <v>1773</v>
      </c>
      <c r="D386" s="34">
        <v>3155</v>
      </c>
    </row>
    <row r="387" spans="1:4" ht="72.5">
      <c r="A387" s="33" t="s">
        <v>817</v>
      </c>
      <c r="B387" s="33" t="s">
        <v>1940</v>
      </c>
      <c r="C387" s="33" t="s">
        <v>1773</v>
      </c>
      <c r="D387" s="34">
        <v>3156</v>
      </c>
    </row>
    <row r="388" spans="1:4" ht="72.5">
      <c r="A388" s="33" t="s">
        <v>818</v>
      </c>
      <c r="B388" s="33" t="s">
        <v>1941</v>
      </c>
      <c r="C388" s="33" t="s">
        <v>1773</v>
      </c>
      <c r="D388" s="34">
        <v>3157</v>
      </c>
    </row>
    <row r="389" spans="1:4" ht="72.5">
      <c r="A389" s="33" t="s">
        <v>819</v>
      </c>
      <c r="B389" s="33" t="s">
        <v>1942</v>
      </c>
      <c r="C389" s="33" t="s">
        <v>1773</v>
      </c>
      <c r="D389" s="34">
        <v>3158</v>
      </c>
    </row>
    <row r="390" spans="1:4" ht="72.5">
      <c r="A390" s="33" t="s">
        <v>820</v>
      </c>
      <c r="B390" s="33" t="s">
        <v>1943</v>
      </c>
      <c r="C390" s="33" t="s">
        <v>1773</v>
      </c>
      <c r="D390" s="34">
        <v>3159</v>
      </c>
    </row>
    <row r="391" spans="1:4" ht="87">
      <c r="A391" s="33" t="s">
        <v>2055</v>
      </c>
      <c r="B391" s="33" t="s">
        <v>2056</v>
      </c>
      <c r="C391" s="33" t="s">
        <v>1773</v>
      </c>
      <c r="D391" s="34">
        <v>3160</v>
      </c>
    </row>
    <row r="392" spans="1:4" ht="72.5">
      <c r="A392" s="33" t="s">
        <v>821</v>
      </c>
      <c r="B392" s="33" t="s">
        <v>1944</v>
      </c>
      <c r="C392" s="33" t="s">
        <v>1773</v>
      </c>
      <c r="D392" s="34">
        <v>3161</v>
      </c>
    </row>
    <row r="393" spans="1:4" ht="72.5">
      <c r="A393" s="33" t="s">
        <v>822</v>
      </c>
      <c r="B393" s="33" t="s">
        <v>1945</v>
      </c>
      <c r="C393" s="33" t="s">
        <v>1773</v>
      </c>
      <c r="D393" s="34">
        <v>3162</v>
      </c>
    </row>
    <row r="394" spans="1:4" ht="72.5">
      <c r="A394" s="33" t="s">
        <v>823</v>
      </c>
      <c r="B394" s="33" t="s">
        <v>1946</v>
      </c>
      <c r="C394" s="33" t="s">
        <v>1773</v>
      </c>
      <c r="D394" s="34">
        <v>3163</v>
      </c>
    </row>
    <row r="395" spans="1:4" ht="72.5">
      <c r="A395" s="33" t="s">
        <v>824</v>
      </c>
      <c r="B395" s="33" t="s">
        <v>1947</v>
      </c>
      <c r="C395" s="33" t="s">
        <v>1773</v>
      </c>
      <c r="D395" s="34">
        <v>3164</v>
      </c>
    </row>
    <row r="396" spans="1:4" ht="58">
      <c r="A396" s="33" t="s">
        <v>811</v>
      </c>
      <c r="B396" s="33" t="s">
        <v>1934</v>
      </c>
      <c r="C396" s="33" t="s">
        <v>1773</v>
      </c>
      <c r="D396" s="34">
        <v>3165</v>
      </c>
    </row>
    <row r="397" spans="1:4" ht="43.5">
      <c r="A397" s="33" t="s">
        <v>662</v>
      </c>
      <c r="B397" s="33" t="s">
        <v>1786</v>
      </c>
      <c r="C397" s="33" t="s">
        <v>1773</v>
      </c>
      <c r="D397" s="34">
        <v>3166</v>
      </c>
    </row>
    <row r="398" spans="1:4" ht="43.5">
      <c r="A398" s="33" t="s">
        <v>33</v>
      </c>
      <c r="B398" s="33" t="s">
        <v>1356</v>
      </c>
      <c r="C398" s="33" t="s">
        <v>1175</v>
      </c>
      <c r="D398" s="34">
        <v>3167</v>
      </c>
    </row>
    <row r="399" spans="1:4" ht="87">
      <c r="A399" s="33" t="s">
        <v>784</v>
      </c>
      <c r="B399" s="33" t="s">
        <v>1907</v>
      </c>
      <c r="C399" s="33" t="s">
        <v>1773</v>
      </c>
      <c r="D399" s="34">
        <v>3168</v>
      </c>
    </row>
    <row r="400" spans="1:4" ht="72.5">
      <c r="A400" s="33" t="s">
        <v>11</v>
      </c>
      <c r="B400" s="33" t="s">
        <v>1177</v>
      </c>
      <c r="C400" s="33" t="s">
        <v>1175</v>
      </c>
      <c r="D400" s="34">
        <v>3169</v>
      </c>
    </row>
    <row r="401" spans="1:4" ht="58">
      <c r="A401" s="33" t="s">
        <v>13</v>
      </c>
      <c r="B401" s="33" t="s">
        <v>1178</v>
      </c>
      <c r="C401" s="33" t="s">
        <v>1175</v>
      </c>
      <c r="D401" s="34">
        <v>3170</v>
      </c>
    </row>
    <row r="402" spans="1:4" ht="87">
      <c r="A402" s="33" t="s">
        <v>14</v>
      </c>
      <c r="B402" s="33" t="s">
        <v>1179</v>
      </c>
      <c r="C402" s="33" t="s">
        <v>1175</v>
      </c>
      <c r="D402" s="34">
        <v>3171</v>
      </c>
    </row>
    <row r="403" spans="1:4" ht="58">
      <c r="A403" s="33" t="s">
        <v>17</v>
      </c>
      <c r="B403" s="33" t="s">
        <v>1335</v>
      </c>
      <c r="C403" s="33" t="s">
        <v>1175</v>
      </c>
      <c r="D403" s="34">
        <v>3172</v>
      </c>
    </row>
    <row r="404" spans="1:4" ht="43.5">
      <c r="A404" s="33" t="s">
        <v>19</v>
      </c>
      <c r="B404" s="33" t="s">
        <v>1352</v>
      </c>
      <c r="C404" s="33" t="s">
        <v>1175</v>
      </c>
      <c r="D404" s="34">
        <v>3173</v>
      </c>
    </row>
    <row r="405" spans="1:4" ht="58">
      <c r="A405" s="33" t="s">
        <v>21</v>
      </c>
      <c r="B405" s="33" t="s">
        <v>1300</v>
      </c>
      <c r="C405" s="33" t="s">
        <v>1175</v>
      </c>
      <c r="D405" s="34">
        <v>3174</v>
      </c>
    </row>
    <row r="406" spans="1:4" ht="58">
      <c r="A406" s="33" t="s">
        <v>23</v>
      </c>
      <c r="B406" s="33" t="s">
        <v>1215</v>
      </c>
      <c r="C406" s="33" t="s">
        <v>1175</v>
      </c>
      <c r="D406" s="34">
        <v>3175</v>
      </c>
    </row>
    <row r="407" spans="1:4" ht="43.5">
      <c r="A407" s="33" t="s">
        <v>25</v>
      </c>
      <c r="B407" s="33" t="s">
        <v>1248</v>
      </c>
      <c r="C407" s="33" t="s">
        <v>1175</v>
      </c>
      <c r="D407" s="34">
        <v>3176</v>
      </c>
    </row>
    <row r="408" spans="1:4" ht="43.5">
      <c r="A408" s="33" t="s">
        <v>27</v>
      </c>
      <c r="B408" s="33" t="s">
        <v>1249</v>
      </c>
      <c r="C408" s="33" t="s">
        <v>1175</v>
      </c>
      <c r="D408" s="34">
        <v>3177</v>
      </c>
    </row>
    <row r="409" spans="1:4" ht="43.5">
      <c r="A409" s="33" t="s">
        <v>58</v>
      </c>
      <c r="B409" s="33" t="s">
        <v>1251</v>
      </c>
      <c r="C409" s="33" t="s">
        <v>1175</v>
      </c>
      <c r="D409" s="34">
        <v>3179</v>
      </c>
    </row>
    <row r="410" spans="1:4" ht="58">
      <c r="A410" s="33" t="s">
        <v>770</v>
      </c>
      <c r="B410" s="33" t="s">
        <v>1893</v>
      </c>
      <c r="C410" s="33" t="s">
        <v>1773</v>
      </c>
      <c r="D410" s="34">
        <v>3180</v>
      </c>
    </row>
    <row r="411" spans="1:4" ht="87">
      <c r="A411" s="33" t="s">
        <v>826</v>
      </c>
      <c r="B411" s="33" t="s">
        <v>1949</v>
      </c>
      <c r="C411" s="33" t="s">
        <v>1773</v>
      </c>
      <c r="D411" s="34">
        <v>3181</v>
      </c>
    </row>
    <row r="412" spans="1:4" ht="58">
      <c r="A412" s="33" t="s">
        <v>31</v>
      </c>
      <c r="B412" s="33" t="s">
        <v>1370</v>
      </c>
      <c r="C412" s="33" t="s">
        <v>1175</v>
      </c>
      <c r="D412" s="34">
        <v>3182</v>
      </c>
    </row>
    <row r="413" spans="1:4" ht="101.5">
      <c r="A413" s="33" t="s">
        <v>35</v>
      </c>
      <c r="B413" s="33" t="s">
        <v>1289</v>
      </c>
      <c r="C413" s="33" t="s">
        <v>1175</v>
      </c>
      <c r="D413" s="34">
        <v>3183</v>
      </c>
    </row>
    <row r="414" spans="1:4" ht="43.5">
      <c r="A414" s="33" t="s">
        <v>37</v>
      </c>
      <c r="B414" s="33" t="s">
        <v>1308</v>
      </c>
      <c r="C414" s="33" t="s">
        <v>1175</v>
      </c>
      <c r="D414" s="34">
        <v>3184</v>
      </c>
    </row>
    <row r="415" spans="1:4" ht="29">
      <c r="A415" s="33" t="s">
        <v>39</v>
      </c>
      <c r="B415" s="33" t="s">
        <v>1309</v>
      </c>
      <c r="C415" s="33" t="s">
        <v>1175</v>
      </c>
      <c r="D415" s="34">
        <v>3185</v>
      </c>
    </row>
    <row r="416" spans="1:4" ht="72.5">
      <c r="A416" s="33" t="s">
        <v>40</v>
      </c>
      <c r="B416" s="33" t="s">
        <v>1389</v>
      </c>
      <c r="C416" s="33" t="s">
        <v>1175</v>
      </c>
      <c r="D416" s="34">
        <v>3186</v>
      </c>
    </row>
    <row r="417" spans="1:4" ht="58">
      <c r="A417" s="33" t="s">
        <v>42</v>
      </c>
      <c r="B417" s="33" t="s">
        <v>1317</v>
      </c>
      <c r="C417" s="33" t="s">
        <v>1175</v>
      </c>
      <c r="D417" s="34">
        <v>3187</v>
      </c>
    </row>
    <row r="418" spans="1:4" ht="72.5">
      <c r="A418" s="33" t="s">
        <v>44</v>
      </c>
      <c r="B418" s="33" t="s">
        <v>1201</v>
      </c>
      <c r="C418" s="33" t="s">
        <v>1175</v>
      </c>
      <c r="D418" s="34">
        <v>3188</v>
      </c>
    </row>
    <row r="419" spans="1:4" ht="87">
      <c r="A419" s="33" t="s">
        <v>46</v>
      </c>
      <c r="B419" s="33" t="s">
        <v>1182</v>
      </c>
      <c r="C419" s="33" t="s">
        <v>1175</v>
      </c>
      <c r="D419" s="34">
        <v>3189</v>
      </c>
    </row>
    <row r="420" spans="1:4" ht="72.5">
      <c r="A420" s="33" t="s">
        <v>48</v>
      </c>
      <c r="B420" s="33" t="s">
        <v>1357</v>
      </c>
      <c r="C420" s="33" t="s">
        <v>1175</v>
      </c>
      <c r="D420" s="34">
        <v>3190</v>
      </c>
    </row>
    <row r="421" spans="1:4" ht="58">
      <c r="A421" s="33" t="s">
        <v>49</v>
      </c>
      <c r="B421" s="33" t="s">
        <v>1390</v>
      </c>
      <c r="C421" s="33" t="s">
        <v>1175</v>
      </c>
      <c r="D421" s="34">
        <v>3191</v>
      </c>
    </row>
    <row r="422" spans="1:4" ht="43.5">
      <c r="A422" s="33" t="s">
        <v>50</v>
      </c>
      <c r="B422" s="33" t="s">
        <v>1250</v>
      </c>
      <c r="C422" s="33" t="s">
        <v>1175</v>
      </c>
      <c r="D422" s="34">
        <v>3192</v>
      </c>
    </row>
    <row r="423" spans="1:4" ht="58">
      <c r="A423" s="33" t="s">
        <v>51</v>
      </c>
      <c r="B423" s="33" t="s">
        <v>1378</v>
      </c>
      <c r="C423" s="33" t="s">
        <v>1175</v>
      </c>
      <c r="D423" s="34">
        <v>3193</v>
      </c>
    </row>
    <row r="424" spans="1:4" ht="72.5">
      <c r="A424" s="33" t="s">
        <v>53</v>
      </c>
      <c r="B424" s="33" t="s">
        <v>1327</v>
      </c>
      <c r="C424" s="33" t="s">
        <v>1175</v>
      </c>
      <c r="D424" s="34">
        <v>3194</v>
      </c>
    </row>
    <row r="425" spans="1:4" ht="72.5">
      <c r="A425" s="33" t="s">
        <v>79</v>
      </c>
      <c r="B425" s="33" t="s">
        <v>1316</v>
      </c>
      <c r="C425" s="33" t="s">
        <v>1175</v>
      </c>
      <c r="D425" s="34">
        <v>3197</v>
      </c>
    </row>
    <row r="426" spans="1:4" ht="72.5">
      <c r="A426" s="33" t="s">
        <v>59</v>
      </c>
      <c r="B426" s="33" t="s">
        <v>1371</v>
      </c>
      <c r="C426" s="33" t="s">
        <v>1175</v>
      </c>
      <c r="D426" s="34">
        <v>3198</v>
      </c>
    </row>
    <row r="427" spans="1:4" ht="87">
      <c r="A427" s="33" t="s">
        <v>60</v>
      </c>
      <c r="B427" s="33" t="s">
        <v>1259</v>
      </c>
      <c r="C427" s="33" t="s">
        <v>1175</v>
      </c>
      <c r="D427" s="34">
        <v>3199</v>
      </c>
    </row>
    <row r="428" spans="1:4" ht="58">
      <c r="A428" s="33" t="s">
        <v>62</v>
      </c>
      <c r="B428" s="33" t="s">
        <v>1216</v>
      </c>
      <c r="C428" s="33" t="s">
        <v>1175</v>
      </c>
      <c r="D428" s="34">
        <v>3201</v>
      </c>
    </row>
    <row r="429" spans="1:4" ht="72.5">
      <c r="A429" s="33" t="s">
        <v>63</v>
      </c>
      <c r="B429" s="33" t="s">
        <v>1319</v>
      </c>
      <c r="C429" s="33" t="s">
        <v>1175</v>
      </c>
      <c r="D429" s="34">
        <v>3202</v>
      </c>
    </row>
    <row r="430" spans="1:4" ht="58">
      <c r="A430" s="33" t="s">
        <v>64</v>
      </c>
      <c r="B430" s="33" t="s">
        <v>1290</v>
      </c>
      <c r="C430" s="33" t="s">
        <v>1175</v>
      </c>
      <c r="D430" s="34">
        <v>3203</v>
      </c>
    </row>
    <row r="431" spans="1:4" ht="72.5">
      <c r="A431" s="33" t="s">
        <v>65</v>
      </c>
      <c r="B431" s="33" t="s">
        <v>1328</v>
      </c>
      <c r="C431" s="33" t="s">
        <v>1175</v>
      </c>
      <c r="D431" s="34">
        <v>3204</v>
      </c>
    </row>
    <row r="432" spans="1:4" ht="72.5">
      <c r="A432" s="33" t="s">
        <v>66</v>
      </c>
      <c r="B432" s="33" t="s">
        <v>1220</v>
      </c>
      <c r="C432" s="33" t="s">
        <v>1175</v>
      </c>
      <c r="D432" s="34">
        <v>3205</v>
      </c>
    </row>
    <row r="433" spans="1:4" ht="43.5">
      <c r="A433" s="33" t="s">
        <v>68</v>
      </c>
      <c r="B433" s="33" t="s">
        <v>1320</v>
      </c>
      <c r="C433" s="33" t="s">
        <v>1175</v>
      </c>
      <c r="D433" s="34">
        <v>3206</v>
      </c>
    </row>
    <row r="434" spans="1:4" ht="43.5">
      <c r="A434" s="33" t="s">
        <v>69</v>
      </c>
      <c r="B434" s="33" t="s">
        <v>1292</v>
      </c>
      <c r="C434" s="33" t="s">
        <v>1175</v>
      </c>
      <c r="D434" s="34">
        <v>3207</v>
      </c>
    </row>
    <row r="435" spans="1:4" ht="72.5">
      <c r="A435" s="33" t="s">
        <v>2057</v>
      </c>
      <c r="B435" s="33" t="s">
        <v>2058</v>
      </c>
      <c r="C435" s="33" t="s">
        <v>1175</v>
      </c>
      <c r="D435" s="34">
        <v>3208</v>
      </c>
    </row>
    <row r="436" spans="1:4" ht="87">
      <c r="A436" s="33" t="s">
        <v>56</v>
      </c>
      <c r="B436" s="33" t="s">
        <v>1302</v>
      </c>
      <c r="C436" s="33" t="s">
        <v>1175</v>
      </c>
      <c r="D436" s="34">
        <v>3209</v>
      </c>
    </row>
    <row r="437" spans="1:4" ht="72.5">
      <c r="A437" s="33" t="s">
        <v>9</v>
      </c>
      <c r="B437" s="33" t="s">
        <v>1347</v>
      </c>
      <c r="C437" s="33" t="s">
        <v>1175</v>
      </c>
      <c r="D437" s="34">
        <v>3210</v>
      </c>
    </row>
    <row r="438" spans="1:4" ht="72.5">
      <c r="A438" s="33" t="s">
        <v>55</v>
      </c>
      <c r="B438" s="33" t="s">
        <v>1318</v>
      </c>
      <c r="C438" s="33" t="s">
        <v>1175</v>
      </c>
      <c r="D438" s="34">
        <v>3211</v>
      </c>
    </row>
    <row r="439" spans="1:4" ht="58">
      <c r="A439" s="33" t="s">
        <v>705</v>
      </c>
      <c r="B439" s="33" t="s">
        <v>1828</v>
      </c>
      <c r="C439" s="33" t="s">
        <v>1773</v>
      </c>
      <c r="D439" s="34">
        <v>3212</v>
      </c>
    </row>
    <row r="440" spans="1:4" ht="72.5">
      <c r="A440" s="33" t="s">
        <v>2059</v>
      </c>
      <c r="B440" s="33" t="s">
        <v>2060</v>
      </c>
      <c r="C440" s="33" t="s">
        <v>1175</v>
      </c>
      <c r="D440" s="34">
        <v>3213</v>
      </c>
    </row>
    <row r="441" spans="1:4" ht="72.5">
      <c r="A441" s="33" t="s">
        <v>81</v>
      </c>
      <c r="B441" s="33" t="s">
        <v>1221</v>
      </c>
      <c r="C441" s="33" t="s">
        <v>1175</v>
      </c>
      <c r="D441" s="34">
        <v>3214</v>
      </c>
    </row>
    <row r="442" spans="1:4" ht="72.5">
      <c r="A442" s="33" t="s">
        <v>82</v>
      </c>
      <c r="B442" s="33" t="s">
        <v>1333</v>
      </c>
      <c r="C442" s="33" t="s">
        <v>1175</v>
      </c>
      <c r="D442" s="34">
        <v>3215</v>
      </c>
    </row>
    <row r="443" spans="1:4" ht="58">
      <c r="A443" s="33" t="s">
        <v>84</v>
      </c>
      <c r="B443" s="33" t="s">
        <v>1273</v>
      </c>
      <c r="C443" s="33" t="s">
        <v>1175</v>
      </c>
      <c r="D443" s="34">
        <v>3216</v>
      </c>
    </row>
    <row r="444" spans="1:4" ht="87">
      <c r="A444" s="33" t="s">
        <v>86</v>
      </c>
      <c r="B444" s="33" t="s">
        <v>1346</v>
      </c>
      <c r="C444" s="33" t="s">
        <v>1175</v>
      </c>
      <c r="D444" s="34">
        <v>3217</v>
      </c>
    </row>
    <row r="445" spans="1:4" ht="58">
      <c r="A445" s="33" t="s">
        <v>88</v>
      </c>
      <c r="B445" s="33" t="s">
        <v>1186</v>
      </c>
      <c r="C445" s="33" t="s">
        <v>1175</v>
      </c>
      <c r="D445" s="34">
        <v>3218</v>
      </c>
    </row>
    <row r="446" spans="1:4" ht="43.5">
      <c r="A446" s="33" t="s">
        <v>90</v>
      </c>
      <c r="B446" s="33" t="s">
        <v>1322</v>
      </c>
      <c r="C446" s="33" t="s">
        <v>1175</v>
      </c>
      <c r="D446" s="34">
        <v>3219</v>
      </c>
    </row>
    <row r="447" spans="1:4" ht="58">
      <c r="A447" s="33" t="s">
        <v>94</v>
      </c>
      <c r="B447" s="33" t="s">
        <v>1348</v>
      </c>
      <c r="C447" s="33" t="s">
        <v>1175</v>
      </c>
      <c r="D447" s="34">
        <v>3220</v>
      </c>
    </row>
    <row r="448" spans="1:4" ht="29">
      <c r="A448" s="33" t="s">
        <v>95</v>
      </c>
      <c r="B448" s="33" t="s">
        <v>1310</v>
      </c>
      <c r="C448" s="33" t="s">
        <v>1175</v>
      </c>
      <c r="D448" s="34">
        <v>3221</v>
      </c>
    </row>
    <row r="449" spans="1:4" ht="58">
      <c r="A449" s="33" t="s">
        <v>96</v>
      </c>
      <c r="B449" s="33" t="s">
        <v>1202</v>
      </c>
      <c r="C449" s="33" t="s">
        <v>1175</v>
      </c>
      <c r="D449" s="34">
        <v>3222</v>
      </c>
    </row>
    <row r="450" spans="1:4" ht="43.5">
      <c r="A450" s="33" t="s">
        <v>97</v>
      </c>
      <c r="B450" s="33" t="s">
        <v>1325</v>
      </c>
      <c r="C450" s="33" t="s">
        <v>1175</v>
      </c>
      <c r="D450" s="34">
        <v>3223</v>
      </c>
    </row>
    <row r="451" spans="1:4" ht="72.5">
      <c r="A451" s="33" t="s">
        <v>99</v>
      </c>
      <c r="B451" s="33" t="s">
        <v>1230</v>
      </c>
      <c r="C451" s="33" t="s">
        <v>1175</v>
      </c>
      <c r="D451" s="34">
        <v>3224</v>
      </c>
    </row>
    <row r="452" spans="1:4" ht="72.5">
      <c r="A452" s="33" t="s">
        <v>71</v>
      </c>
      <c r="B452" s="33" t="s">
        <v>1255</v>
      </c>
      <c r="C452" s="33" t="s">
        <v>1175</v>
      </c>
      <c r="D452" s="34">
        <v>3225</v>
      </c>
    </row>
    <row r="453" spans="1:4" ht="72.5">
      <c r="A453" s="33" t="s">
        <v>73</v>
      </c>
      <c r="B453" s="33" t="s">
        <v>1195</v>
      </c>
      <c r="C453" s="33" t="s">
        <v>1175</v>
      </c>
      <c r="D453" s="34">
        <v>3226</v>
      </c>
    </row>
    <row r="454" spans="1:4" ht="72.5">
      <c r="A454" s="33" t="s">
        <v>173</v>
      </c>
      <c r="B454" s="33" t="s">
        <v>1313</v>
      </c>
      <c r="C454" s="33" t="s">
        <v>1175</v>
      </c>
      <c r="D454" s="34">
        <v>3227</v>
      </c>
    </row>
    <row r="455" spans="1:4" ht="72.5">
      <c r="A455" s="33" t="s">
        <v>119</v>
      </c>
      <c r="B455" s="33" t="s">
        <v>1209</v>
      </c>
      <c r="C455" s="33" t="s">
        <v>1175</v>
      </c>
      <c r="D455" s="34">
        <v>3228</v>
      </c>
    </row>
    <row r="456" spans="1:4" ht="43.5">
      <c r="A456" s="33" t="s">
        <v>105</v>
      </c>
      <c r="B456" s="33" t="s">
        <v>1212</v>
      </c>
      <c r="C456" s="33" t="s">
        <v>1175</v>
      </c>
      <c r="D456" s="34">
        <v>3229</v>
      </c>
    </row>
    <row r="457" spans="1:4" ht="29">
      <c r="A457" s="33" t="s">
        <v>107</v>
      </c>
      <c r="B457" s="33" t="s">
        <v>1213</v>
      </c>
      <c r="C457" s="33" t="s">
        <v>1175</v>
      </c>
      <c r="D457" s="34">
        <v>3230</v>
      </c>
    </row>
    <row r="458" spans="1:4" ht="72.5">
      <c r="A458" s="33" t="s">
        <v>108</v>
      </c>
      <c r="B458" s="33" t="s">
        <v>1187</v>
      </c>
      <c r="C458" s="33" t="s">
        <v>1175</v>
      </c>
      <c r="D458" s="34">
        <v>3231</v>
      </c>
    </row>
    <row r="459" spans="1:4" ht="58">
      <c r="A459" s="33" t="s">
        <v>109</v>
      </c>
      <c r="B459" s="33" t="s">
        <v>1329</v>
      </c>
      <c r="C459" s="33" t="s">
        <v>1175</v>
      </c>
      <c r="D459" s="34">
        <v>3232</v>
      </c>
    </row>
    <row r="460" spans="1:4" ht="58">
      <c r="A460" s="33" t="s">
        <v>110</v>
      </c>
      <c r="B460" s="33" t="s">
        <v>1264</v>
      </c>
      <c r="C460" s="33" t="s">
        <v>1175</v>
      </c>
      <c r="D460" s="34">
        <v>3233</v>
      </c>
    </row>
    <row r="461" spans="1:4" ht="72.5">
      <c r="A461" s="33" t="s">
        <v>112</v>
      </c>
      <c r="B461" s="33" t="s">
        <v>1330</v>
      </c>
      <c r="C461" s="33" t="s">
        <v>1175</v>
      </c>
      <c r="D461" s="34">
        <v>3234</v>
      </c>
    </row>
    <row r="462" spans="1:4" ht="58">
      <c r="A462" s="33" t="s">
        <v>113</v>
      </c>
      <c r="B462" s="33" t="s">
        <v>1383</v>
      </c>
      <c r="C462" s="33" t="s">
        <v>1175</v>
      </c>
      <c r="D462" s="34">
        <v>3235</v>
      </c>
    </row>
    <row r="463" spans="1:4" ht="72.5">
      <c r="A463" s="33" t="s">
        <v>115</v>
      </c>
      <c r="B463" s="33" t="s">
        <v>1360</v>
      </c>
      <c r="C463" s="33" t="s">
        <v>1175</v>
      </c>
      <c r="D463" s="34">
        <v>3236</v>
      </c>
    </row>
    <row r="464" spans="1:4" ht="72.5">
      <c r="A464" s="33" t="s">
        <v>116</v>
      </c>
      <c r="B464" s="33" t="s">
        <v>1183</v>
      </c>
      <c r="C464" s="33" t="s">
        <v>1175</v>
      </c>
      <c r="D464" s="34">
        <v>3237</v>
      </c>
    </row>
    <row r="465" spans="1:4" ht="58">
      <c r="A465" s="33" t="s">
        <v>117</v>
      </c>
      <c r="B465" s="33" t="s">
        <v>1217</v>
      </c>
      <c r="C465" s="33" t="s">
        <v>1175</v>
      </c>
      <c r="D465" s="34">
        <v>3238</v>
      </c>
    </row>
    <row r="466" spans="1:4" ht="58">
      <c r="A466" s="33" t="s">
        <v>118</v>
      </c>
      <c r="B466" s="33" t="s">
        <v>1218</v>
      </c>
      <c r="C466" s="33" t="s">
        <v>1175</v>
      </c>
      <c r="D466" s="34">
        <v>3239</v>
      </c>
    </row>
    <row r="467" spans="1:4" ht="87">
      <c r="A467" s="33" t="s">
        <v>122</v>
      </c>
      <c r="B467" s="33" t="s">
        <v>1227</v>
      </c>
      <c r="C467" s="33" t="s">
        <v>1175</v>
      </c>
      <c r="D467" s="34">
        <v>3240</v>
      </c>
    </row>
    <row r="468" spans="1:4" ht="101.5">
      <c r="A468" s="33" t="s">
        <v>121</v>
      </c>
      <c r="B468" s="33" t="s">
        <v>1361</v>
      </c>
      <c r="C468" s="33" t="s">
        <v>1175</v>
      </c>
      <c r="D468" s="34">
        <v>3241</v>
      </c>
    </row>
    <row r="469" spans="1:4" ht="58">
      <c r="A469" s="33" t="s">
        <v>153</v>
      </c>
      <c r="B469" s="33" t="s">
        <v>1304</v>
      </c>
      <c r="C469" s="33" t="s">
        <v>1175</v>
      </c>
      <c r="D469" s="34">
        <v>3242</v>
      </c>
    </row>
    <row r="470" spans="1:4" ht="72.5">
      <c r="A470" s="33" t="s">
        <v>124</v>
      </c>
      <c r="B470" s="33" t="s">
        <v>1222</v>
      </c>
      <c r="C470" s="33" t="s">
        <v>1175</v>
      </c>
      <c r="D470" s="34">
        <v>3243</v>
      </c>
    </row>
    <row r="471" spans="1:4" ht="72.5">
      <c r="A471" s="33" t="s">
        <v>125</v>
      </c>
      <c r="B471" s="33" t="s">
        <v>1349</v>
      </c>
      <c r="C471" s="33" t="s">
        <v>1175</v>
      </c>
      <c r="D471" s="34">
        <v>3245</v>
      </c>
    </row>
    <row r="472" spans="1:4" ht="58">
      <c r="A472" s="33" t="s">
        <v>126</v>
      </c>
      <c r="B472" s="33" t="s">
        <v>1233</v>
      </c>
      <c r="C472" s="33" t="s">
        <v>1175</v>
      </c>
      <c r="D472" s="34">
        <v>3246</v>
      </c>
    </row>
    <row r="473" spans="1:4" ht="58">
      <c r="A473" s="33" t="s">
        <v>128</v>
      </c>
      <c r="B473" s="33" t="s">
        <v>1206</v>
      </c>
      <c r="C473" s="33" t="s">
        <v>1175</v>
      </c>
      <c r="D473" s="34">
        <v>3247</v>
      </c>
    </row>
    <row r="474" spans="1:4" ht="43.5">
      <c r="A474" s="33" t="s">
        <v>131</v>
      </c>
      <c r="B474" s="33" t="s">
        <v>1326</v>
      </c>
      <c r="C474" s="33" t="s">
        <v>1175</v>
      </c>
      <c r="D474" s="34">
        <v>3248</v>
      </c>
    </row>
    <row r="475" spans="1:4" ht="43.5">
      <c r="A475" s="33" t="s">
        <v>133</v>
      </c>
      <c r="B475" s="33" t="s">
        <v>1323</v>
      </c>
      <c r="C475" s="33" t="s">
        <v>1175</v>
      </c>
      <c r="D475" s="34">
        <v>3249</v>
      </c>
    </row>
    <row r="476" spans="1:4" ht="101.5">
      <c r="A476" s="33" t="s">
        <v>134</v>
      </c>
      <c r="B476" s="33" t="s">
        <v>1362</v>
      </c>
      <c r="C476" s="33" t="s">
        <v>1175</v>
      </c>
      <c r="D476" s="34">
        <v>3250</v>
      </c>
    </row>
    <row r="477" spans="1:4" ht="72.5">
      <c r="A477" s="33" t="s">
        <v>135</v>
      </c>
      <c r="B477" s="33" t="s">
        <v>1303</v>
      </c>
      <c r="C477" s="33" t="s">
        <v>1175</v>
      </c>
      <c r="D477" s="34">
        <v>3251</v>
      </c>
    </row>
    <row r="478" spans="1:4" ht="72.5">
      <c r="A478" s="33" t="s">
        <v>136</v>
      </c>
      <c r="B478" s="33" t="s">
        <v>1293</v>
      </c>
      <c r="C478" s="33" t="s">
        <v>1175</v>
      </c>
      <c r="D478" s="34">
        <v>3252</v>
      </c>
    </row>
    <row r="479" spans="1:4" ht="87">
      <c r="A479" s="33" t="s">
        <v>2061</v>
      </c>
      <c r="B479" s="33" t="s">
        <v>2062</v>
      </c>
      <c r="C479" s="33" t="s">
        <v>1175</v>
      </c>
      <c r="D479" s="34">
        <v>3253</v>
      </c>
    </row>
    <row r="480" spans="1:4" ht="72.5">
      <c r="A480" s="33" t="s">
        <v>155</v>
      </c>
      <c r="B480" s="33" t="s">
        <v>1364</v>
      </c>
      <c r="C480" s="33" t="s">
        <v>1175</v>
      </c>
      <c r="D480" s="34">
        <v>3255</v>
      </c>
    </row>
    <row r="481" spans="1:4" ht="72.5">
      <c r="A481" s="33" t="s">
        <v>141</v>
      </c>
      <c r="B481" s="33" t="s">
        <v>1207</v>
      </c>
      <c r="C481" s="33" t="s">
        <v>1175</v>
      </c>
      <c r="D481" s="34">
        <v>3256</v>
      </c>
    </row>
    <row r="482" spans="1:4" ht="29">
      <c r="A482" s="33" t="s">
        <v>139</v>
      </c>
      <c r="B482" s="33" t="s">
        <v>1237</v>
      </c>
      <c r="C482" s="33" t="s">
        <v>1175</v>
      </c>
      <c r="D482" s="34">
        <v>3257</v>
      </c>
    </row>
    <row r="483" spans="1:4" ht="29">
      <c r="A483" s="33" t="s">
        <v>730</v>
      </c>
      <c r="B483" s="33" t="s">
        <v>1853</v>
      </c>
      <c r="C483" s="33" t="s">
        <v>1773</v>
      </c>
      <c r="D483" s="34">
        <v>3258</v>
      </c>
    </row>
    <row r="484" spans="1:4" ht="72.5">
      <c r="A484" s="33" t="s">
        <v>142</v>
      </c>
      <c r="B484" s="33" t="s">
        <v>1223</v>
      </c>
      <c r="C484" s="33" t="s">
        <v>1175</v>
      </c>
      <c r="D484" s="34">
        <v>3259</v>
      </c>
    </row>
    <row r="485" spans="1:4" ht="72.5">
      <c r="A485" s="33" t="s">
        <v>143</v>
      </c>
      <c r="B485" s="33" t="s">
        <v>1286</v>
      </c>
      <c r="C485" s="33" t="s">
        <v>1175</v>
      </c>
      <c r="D485" s="34">
        <v>3260</v>
      </c>
    </row>
    <row r="486" spans="1:4" ht="58">
      <c r="A486" s="33" t="s">
        <v>2063</v>
      </c>
      <c r="B486" s="33" t="s">
        <v>2064</v>
      </c>
      <c r="C486" s="33" t="s">
        <v>1175</v>
      </c>
      <c r="D486" s="34">
        <v>3261</v>
      </c>
    </row>
    <row r="487" spans="1:4" ht="58">
      <c r="A487" s="33" t="s">
        <v>2065</v>
      </c>
      <c r="B487" s="33" t="s">
        <v>2066</v>
      </c>
      <c r="C487" s="33" t="s">
        <v>1175</v>
      </c>
      <c r="D487" s="34">
        <v>3262</v>
      </c>
    </row>
    <row r="488" spans="1:4" ht="58">
      <c r="A488" s="33" t="s">
        <v>144</v>
      </c>
      <c r="B488" s="33" t="s">
        <v>1344</v>
      </c>
      <c r="C488" s="33" t="s">
        <v>1175</v>
      </c>
      <c r="D488" s="34">
        <v>3263</v>
      </c>
    </row>
    <row r="489" spans="1:4" ht="87">
      <c r="A489" s="33" t="s">
        <v>145</v>
      </c>
      <c r="B489" s="33" t="s">
        <v>1234</v>
      </c>
      <c r="C489" s="33" t="s">
        <v>1175</v>
      </c>
      <c r="D489" s="34">
        <v>3264</v>
      </c>
    </row>
    <row r="490" spans="1:4" ht="72.5">
      <c r="A490" s="33" t="s">
        <v>146</v>
      </c>
      <c r="B490" s="33" t="s">
        <v>1381</v>
      </c>
      <c r="C490" s="33" t="s">
        <v>1175</v>
      </c>
      <c r="D490" s="34">
        <v>3266</v>
      </c>
    </row>
    <row r="491" spans="1:4" ht="58">
      <c r="A491" s="33" t="s">
        <v>148</v>
      </c>
      <c r="B491" s="33" t="s">
        <v>1296</v>
      </c>
      <c r="C491" s="33" t="s">
        <v>1175</v>
      </c>
      <c r="D491" s="34">
        <v>3267</v>
      </c>
    </row>
    <row r="492" spans="1:4" ht="43.5">
      <c r="A492" s="33" t="s">
        <v>150</v>
      </c>
      <c r="B492" s="33" t="s">
        <v>1238</v>
      </c>
      <c r="C492" s="33" t="s">
        <v>1175</v>
      </c>
      <c r="D492" s="34">
        <v>3268</v>
      </c>
    </row>
    <row r="493" spans="1:4" ht="58">
      <c r="A493" s="33" t="s">
        <v>151</v>
      </c>
      <c r="B493" s="33" t="s">
        <v>1271</v>
      </c>
      <c r="C493" s="33" t="s">
        <v>1175</v>
      </c>
      <c r="D493" s="34">
        <v>3269</v>
      </c>
    </row>
    <row r="494" spans="1:4" ht="101.5">
      <c r="A494" s="33" t="s">
        <v>856</v>
      </c>
      <c r="B494" s="33" t="s">
        <v>1979</v>
      </c>
      <c r="C494" s="33" t="s">
        <v>1773</v>
      </c>
      <c r="D494" s="34">
        <v>3270</v>
      </c>
    </row>
    <row r="495" spans="1:4" ht="58">
      <c r="A495" s="33" t="s">
        <v>154</v>
      </c>
      <c r="B495" s="33" t="s">
        <v>1297</v>
      </c>
      <c r="C495" s="33" t="s">
        <v>1175</v>
      </c>
      <c r="D495" s="34">
        <v>3271</v>
      </c>
    </row>
    <row r="496" spans="1:4" ht="87">
      <c r="A496" s="33" t="s">
        <v>232</v>
      </c>
      <c r="B496" s="33" t="s">
        <v>1311</v>
      </c>
      <c r="C496" s="33" t="s">
        <v>1175</v>
      </c>
      <c r="D496" s="34">
        <v>3272</v>
      </c>
    </row>
    <row r="497" spans="1:4" ht="72.5">
      <c r="A497" s="33" t="s">
        <v>157</v>
      </c>
      <c r="B497" s="33" t="s">
        <v>1188</v>
      </c>
      <c r="C497" s="33" t="s">
        <v>1175</v>
      </c>
      <c r="D497" s="34">
        <v>3273</v>
      </c>
    </row>
    <row r="498" spans="1:4" ht="58">
      <c r="A498" s="33" t="s">
        <v>158</v>
      </c>
      <c r="B498" s="33" t="s">
        <v>1257</v>
      </c>
      <c r="C498" s="33" t="s">
        <v>1175</v>
      </c>
      <c r="D498" s="34">
        <v>3274</v>
      </c>
    </row>
    <row r="499" spans="1:4" ht="43.5">
      <c r="A499" s="33" t="s">
        <v>160</v>
      </c>
      <c r="B499" s="33" t="s">
        <v>1379</v>
      </c>
      <c r="C499" s="33" t="s">
        <v>1175</v>
      </c>
      <c r="D499" s="34">
        <v>3275</v>
      </c>
    </row>
    <row r="500" spans="1:4" ht="72.5">
      <c r="A500" s="33" t="s">
        <v>162</v>
      </c>
      <c r="B500" s="33" t="s">
        <v>1365</v>
      </c>
      <c r="C500" s="33" t="s">
        <v>1175</v>
      </c>
      <c r="D500" s="34">
        <v>3276</v>
      </c>
    </row>
    <row r="501" spans="1:4" ht="87">
      <c r="A501" s="33" t="s">
        <v>163</v>
      </c>
      <c r="B501" s="33" t="s">
        <v>1294</v>
      </c>
      <c r="C501" s="33" t="s">
        <v>1175</v>
      </c>
      <c r="D501" s="34">
        <v>3277</v>
      </c>
    </row>
    <row r="502" spans="1:4" ht="72.5">
      <c r="A502" s="33" t="s">
        <v>164</v>
      </c>
      <c r="B502" s="33" t="s">
        <v>1372</v>
      </c>
      <c r="C502" s="33" t="s">
        <v>1175</v>
      </c>
      <c r="D502" s="34">
        <v>3278</v>
      </c>
    </row>
    <row r="503" spans="1:4" ht="43.5">
      <c r="A503" s="33" t="s">
        <v>165</v>
      </c>
      <c r="B503" s="33" t="s">
        <v>1373</v>
      </c>
      <c r="C503" s="33" t="s">
        <v>1175</v>
      </c>
      <c r="D503" s="34">
        <v>3279</v>
      </c>
    </row>
    <row r="504" spans="1:4" ht="72.5">
      <c r="A504" s="33" t="s">
        <v>2067</v>
      </c>
      <c r="B504" s="33" t="s">
        <v>2068</v>
      </c>
      <c r="C504" s="33" t="s">
        <v>1175</v>
      </c>
      <c r="D504" s="34">
        <v>3280</v>
      </c>
    </row>
    <row r="505" spans="1:4" ht="72.5">
      <c r="A505" s="33" t="s">
        <v>2069</v>
      </c>
      <c r="B505" s="33" t="s">
        <v>2070</v>
      </c>
      <c r="C505" s="33" t="s">
        <v>1175</v>
      </c>
      <c r="D505" s="34">
        <v>3281</v>
      </c>
    </row>
    <row r="506" spans="1:4" ht="72.5">
      <c r="A506" s="33" t="s">
        <v>166</v>
      </c>
      <c r="B506" s="33" t="s">
        <v>1312</v>
      </c>
      <c r="C506" s="33" t="s">
        <v>1175</v>
      </c>
      <c r="D506" s="34">
        <v>3282</v>
      </c>
    </row>
    <row r="507" spans="1:4" ht="58">
      <c r="A507" s="33" t="s">
        <v>168</v>
      </c>
      <c r="B507" s="33" t="s">
        <v>1269</v>
      </c>
      <c r="C507" s="33" t="s">
        <v>1175</v>
      </c>
      <c r="D507" s="34">
        <v>3283</v>
      </c>
    </row>
    <row r="508" spans="1:4" ht="72.5">
      <c r="A508" s="33" t="s">
        <v>170</v>
      </c>
      <c r="B508" s="33" t="s">
        <v>1368</v>
      </c>
      <c r="C508" s="33" t="s">
        <v>1175</v>
      </c>
      <c r="D508" s="34">
        <v>3284</v>
      </c>
    </row>
    <row r="509" spans="1:4" ht="58">
      <c r="A509" s="33" t="s">
        <v>258</v>
      </c>
      <c r="B509" s="33" t="s">
        <v>1243</v>
      </c>
      <c r="C509" s="33" t="s">
        <v>1175</v>
      </c>
      <c r="D509" s="34">
        <v>3285</v>
      </c>
    </row>
    <row r="510" spans="1:4" ht="72.5">
      <c r="A510" s="33" t="s">
        <v>140</v>
      </c>
      <c r="B510" s="33" t="s">
        <v>1203</v>
      </c>
      <c r="C510" s="33" t="s">
        <v>1175</v>
      </c>
      <c r="D510" s="34">
        <v>3286</v>
      </c>
    </row>
    <row r="511" spans="1:4" ht="72.5">
      <c r="A511" s="33" t="s">
        <v>103</v>
      </c>
      <c r="B511" s="33" t="s">
        <v>1232</v>
      </c>
      <c r="C511" s="33" t="s">
        <v>1175</v>
      </c>
      <c r="D511" s="34">
        <v>3287</v>
      </c>
    </row>
    <row r="512" spans="1:4" ht="58">
      <c r="A512" s="33" t="s">
        <v>137</v>
      </c>
      <c r="B512" s="33" t="s">
        <v>1236</v>
      </c>
      <c r="C512" s="33" t="s">
        <v>1175</v>
      </c>
      <c r="D512" s="34">
        <v>3288</v>
      </c>
    </row>
    <row r="513" spans="1:4" ht="43.5">
      <c r="A513" s="33" t="s">
        <v>175</v>
      </c>
      <c r="B513" s="33" t="s">
        <v>1204</v>
      </c>
      <c r="C513" s="33" t="s">
        <v>1175</v>
      </c>
      <c r="D513" s="34">
        <v>3289</v>
      </c>
    </row>
    <row r="514" spans="1:4" ht="58">
      <c r="A514" s="33" t="s">
        <v>176</v>
      </c>
      <c r="B514" s="33" t="s">
        <v>1338</v>
      </c>
      <c r="C514" s="33" t="s">
        <v>1175</v>
      </c>
      <c r="D514" s="34">
        <v>3290</v>
      </c>
    </row>
    <row r="515" spans="1:4" ht="87">
      <c r="A515" s="33" t="s">
        <v>178</v>
      </c>
      <c r="B515" s="33" t="s">
        <v>1184</v>
      </c>
      <c r="C515" s="33" t="s">
        <v>1175</v>
      </c>
      <c r="D515" s="34">
        <v>3291</v>
      </c>
    </row>
    <row r="516" spans="1:4" ht="87">
      <c r="A516" s="33" t="s">
        <v>179</v>
      </c>
      <c r="B516" s="33" t="s">
        <v>1314</v>
      </c>
      <c r="C516" s="33" t="s">
        <v>1175</v>
      </c>
      <c r="D516" s="34">
        <v>3292</v>
      </c>
    </row>
    <row r="517" spans="1:4" ht="87">
      <c r="A517" s="33" t="s">
        <v>180</v>
      </c>
      <c r="B517" s="33" t="s">
        <v>1270</v>
      </c>
      <c r="C517" s="33" t="s">
        <v>1175</v>
      </c>
      <c r="D517" s="34">
        <v>3293</v>
      </c>
    </row>
    <row r="518" spans="1:4" ht="58">
      <c r="A518" s="33" t="s">
        <v>182</v>
      </c>
      <c r="B518" s="33" t="s">
        <v>1339</v>
      </c>
      <c r="C518" s="33" t="s">
        <v>1175</v>
      </c>
      <c r="D518" s="34">
        <v>3294</v>
      </c>
    </row>
    <row r="519" spans="1:4" ht="87">
      <c r="A519" s="33" t="s">
        <v>2071</v>
      </c>
      <c r="B519" s="33" t="s">
        <v>2072</v>
      </c>
      <c r="C519" s="33" t="s">
        <v>1175</v>
      </c>
      <c r="D519" s="34">
        <v>3295</v>
      </c>
    </row>
    <row r="520" spans="1:4" ht="58">
      <c r="A520" s="33" t="s">
        <v>184</v>
      </c>
      <c r="B520" s="33" t="s">
        <v>1305</v>
      </c>
      <c r="C520" s="33" t="s">
        <v>1175</v>
      </c>
      <c r="D520" s="34">
        <v>3296</v>
      </c>
    </row>
    <row r="521" spans="1:4" ht="58">
      <c r="A521" s="33" t="s">
        <v>185</v>
      </c>
      <c r="B521" s="33" t="s">
        <v>1331</v>
      </c>
      <c r="C521" s="33" t="s">
        <v>1175</v>
      </c>
      <c r="D521" s="34">
        <v>3297</v>
      </c>
    </row>
    <row r="522" spans="1:4" ht="72.5">
      <c r="A522" s="33" t="s">
        <v>186</v>
      </c>
      <c r="B522" s="33" t="s">
        <v>1258</v>
      </c>
      <c r="C522" s="33" t="s">
        <v>1175</v>
      </c>
      <c r="D522" s="34">
        <v>3298</v>
      </c>
    </row>
    <row r="523" spans="1:4" ht="58">
      <c r="A523" s="33" t="s">
        <v>188</v>
      </c>
      <c r="B523" s="33" t="s">
        <v>1374</v>
      </c>
      <c r="C523" s="33" t="s">
        <v>1175</v>
      </c>
      <c r="D523" s="34">
        <v>3299</v>
      </c>
    </row>
    <row r="524" spans="1:4" ht="43.5">
      <c r="A524" s="33" t="s">
        <v>192</v>
      </c>
      <c r="B524" s="33" t="s">
        <v>1263</v>
      </c>
      <c r="C524" s="33" t="s">
        <v>1175</v>
      </c>
      <c r="D524" s="34">
        <v>3300</v>
      </c>
    </row>
    <row r="525" spans="1:4" ht="72.5">
      <c r="A525" s="33" t="s">
        <v>191</v>
      </c>
      <c r="B525" s="33" t="s">
        <v>1287</v>
      </c>
      <c r="C525" s="33" t="s">
        <v>1175</v>
      </c>
      <c r="D525" s="34">
        <v>3301</v>
      </c>
    </row>
    <row r="526" spans="1:4" ht="72.5">
      <c r="A526" s="33" t="s">
        <v>195</v>
      </c>
      <c r="B526" s="33" t="s">
        <v>1210</v>
      </c>
      <c r="C526" s="33" t="s">
        <v>1175</v>
      </c>
      <c r="D526" s="34">
        <v>3303</v>
      </c>
    </row>
    <row r="527" spans="1:4" ht="58">
      <c r="A527" s="33" t="s">
        <v>2073</v>
      </c>
      <c r="B527" s="33" t="s">
        <v>2074</v>
      </c>
      <c r="C527" s="33" t="s">
        <v>1175</v>
      </c>
      <c r="D527" s="34">
        <v>3304</v>
      </c>
    </row>
    <row r="528" spans="1:4" ht="116">
      <c r="A528" s="33" t="s">
        <v>196</v>
      </c>
      <c r="B528" s="33" t="s">
        <v>1336</v>
      </c>
      <c r="C528" s="33" t="s">
        <v>1175</v>
      </c>
      <c r="D528" s="34">
        <v>3305</v>
      </c>
    </row>
    <row r="529" spans="1:4" ht="43.5">
      <c r="A529" s="33" t="s">
        <v>197</v>
      </c>
      <c r="B529" s="33" t="s">
        <v>1354</v>
      </c>
      <c r="C529" s="33" t="s">
        <v>1175</v>
      </c>
      <c r="D529" s="34">
        <v>3306</v>
      </c>
    </row>
    <row r="530" spans="1:4" ht="43.5">
      <c r="A530" s="33" t="s">
        <v>198</v>
      </c>
      <c r="B530" s="33" t="s">
        <v>1384</v>
      </c>
      <c r="C530" s="33" t="s">
        <v>1175</v>
      </c>
      <c r="D530" s="34">
        <v>3307</v>
      </c>
    </row>
    <row r="531" spans="1:4" ht="58">
      <c r="A531" s="33" t="s">
        <v>199</v>
      </c>
      <c r="B531" s="33" t="s">
        <v>1385</v>
      </c>
      <c r="C531" s="33" t="s">
        <v>1175</v>
      </c>
      <c r="D531" s="34">
        <v>3308</v>
      </c>
    </row>
    <row r="532" spans="1:4" ht="58">
      <c r="A532" s="33" t="s">
        <v>200</v>
      </c>
      <c r="B532" s="33" t="s">
        <v>1386</v>
      </c>
      <c r="C532" s="33" t="s">
        <v>1175</v>
      </c>
      <c r="D532" s="34">
        <v>3309</v>
      </c>
    </row>
    <row r="533" spans="1:4" ht="72.5">
      <c r="A533" s="33" t="s">
        <v>201</v>
      </c>
      <c r="B533" s="33" t="s">
        <v>1387</v>
      </c>
      <c r="C533" s="33" t="s">
        <v>1175</v>
      </c>
      <c r="D533" s="34">
        <v>3310</v>
      </c>
    </row>
    <row r="534" spans="1:4" ht="58">
      <c r="A534" s="33" t="s">
        <v>202</v>
      </c>
      <c r="B534" s="33" t="s">
        <v>1261</v>
      </c>
      <c r="C534" s="33" t="s">
        <v>1175</v>
      </c>
      <c r="D534" s="34">
        <v>3311</v>
      </c>
    </row>
    <row r="535" spans="1:4" ht="87">
      <c r="A535" s="33" t="s">
        <v>203</v>
      </c>
      <c r="B535" s="33" t="s">
        <v>1376</v>
      </c>
      <c r="C535" s="33" t="s">
        <v>1175</v>
      </c>
      <c r="D535" s="34">
        <v>3312</v>
      </c>
    </row>
    <row r="536" spans="1:4" ht="87">
      <c r="A536" s="33" t="s">
        <v>205</v>
      </c>
      <c r="B536" s="33" t="s">
        <v>1190</v>
      </c>
      <c r="C536" s="33" t="s">
        <v>1175</v>
      </c>
      <c r="D536" s="34">
        <v>3313</v>
      </c>
    </row>
    <row r="537" spans="1:4" ht="72.5">
      <c r="A537" s="33" t="s">
        <v>207</v>
      </c>
      <c r="B537" s="33" t="s">
        <v>1192</v>
      </c>
      <c r="C537" s="33" t="s">
        <v>1175</v>
      </c>
      <c r="D537" s="34">
        <v>3314</v>
      </c>
    </row>
    <row r="538" spans="1:4" ht="87">
      <c r="A538" s="33" t="s">
        <v>209</v>
      </c>
      <c r="B538" s="33" t="s">
        <v>1280</v>
      </c>
      <c r="C538" s="33" t="s">
        <v>1175</v>
      </c>
      <c r="D538" s="34">
        <v>3315</v>
      </c>
    </row>
    <row r="539" spans="1:4" ht="87">
      <c r="A539" s="33" t="s">
        <v>215</v>
      </c>
      <c r="B539" s="33" t="s">
        <v>1277</v>
      </c>
      <c r="C539" s="33" t="s">
        <v>1175</v>
      </c>
      <c r="D539" s="34">
        <v>3316</v>
      </c>
    </row>
    <row r="540" spans="1:4" ht="87">
      <c r="A540" s="33" t="s">
        <v>211</v>
      </c>
      <c r="B540" s="33" t="s">
        <v>1278</v>
      </c>
      <c r="C540" s="33" t="s">
        <v>1175</v>
      </c>
      <c r="D540" s="34">
        <v>3317</v>
      </c>
    </row>
    <row r="541" spans="1:4" ht="58">
      <c r="A541" s="33" t="s">
        <v>171</v>
      </c>
      <c r="B541" s="33" t="s">
        <v>1295</v>
      </c>
      <c r="C541" s="33" t="s">
        <v>1175</v>
      </c>
      <c r="D541" s="34">
        <v>3318</v>
      </c>
    </row>
    <row r="542" spans="1:4" ht="87">
      <c r="A542" s="33" t="s">
        <v>217</v>
      </c>
      <c r="B542" s="33" t="s">
        <v>1281</v>
      </c>
      <c r="C542" s="33" t="s">
        <v>1175</v>
      </c>
      <c r="D542" s="34">
        <v>3319</v>
      </c>
    </row>
    <row r="543" spans="1:4" ht="87">
      <c r="A543" s="33" t="s">
        <v>219</v>
      </c>
      <c r="B543" s="33" t="s">
        <v>1282</v>
      </c>
      <c r="C543" s="33" t="s">
        <v>1175</v>
      </c>
      <c r="D543" s="34">
        <v>3320</v>
      </c>
    </row>
    <row r="544" spans="1:4" ht="87">
      <c r="A544" s="33" t="s">
        <v>221</v>
      </c>
      <c r="B544" s="33" t="s">
        <v>1283</v>
      </c>
      <c r="C544" s="33" t="s">
        <v>1175</v>
      </c>
      <c r="D544" s="34">
        <v>3321</v>
      </c>
    </row>
    <row r="545" spans="1:4" ht="101.5">
      <c r="A545" s="33" t="s">
        <v>223</v>
      </c>
      <c r="B545" s="33" t="s">
        <v>1191</v>
      </c>
      <c r="C545" s="33" t="s">
        <v>1175</v>
      </c>
      <c r="D545" s="34">
        <v>3322</v>
      </c>
    </row>
    <row r="546" spans="1:4" ht="72.5">
      <c r="A546" s="33" t="s">
        <v>225</v>
      </c>
      <c r="B546" s="33" t="s">
        <v>1291</v>
      </c>
      <c r="C546" s="33" t="s">
        <v>1175</v>
      </c>
      <c r="D546" s="34">
        <v>3323</v>
      </c>
    </row>
    <row r="547" spans="1:4" ht="72.5">
      <c r="A547" s="33" t="s">
        <v>226</v>
      </c>
      <c r="B547" s="33" t="s">
        <v>1224</v>
      </c>
      <c r="C547" s="33" t="s">
        <v>1175</v>
      </c>
      <c r="D547" s="34">
        <v>3324</v>
      </c>
    </row>
    <row r="548" spans="1:4" ht="58">
      <c r="A548" s="33" t="s">
        <v>227</v>
      </c>
      <c r="B548" s="33" t="s">
        <v>1225</v>
      </c>
      <c r="C548" s="33" t="s">
        <v>1175</v>
      </c>
      <c r="D548" s="34">
        <v>3325</v>
      </c>
    </row>
    <row r="549" spans="1:4" ht="101.5">
      <c r="A549" s="33" t="s">
        <v>228</v>
      </c>
      <c r="B549" s="33" t="s">
        <v>1194</v>
      </c>
      <c r="C549" s="33" t="s">
        <v>1175</v>
      </c>
      <c r="D549" s="34">
        <v>3326</v>
      </c>
    </row>
    <row r="550" spans="1:4" ht="101.5">
      <c r="A550" s="33" t="s">
        <v>230</v>
      </c>
      <c r="B550" s="33" t="s">
        <v>1228</v>
      </c>
      <c r="C550" s="33" t="s">
        <v>1175</v>
      </c>
      <c r="D550" s="34">
        <v>3328</v>
      </c>
    </row>
    <row r="551" spans="1:4" ht="101.5">
      <c r="A551" s="33" t="s">
        <v>231</v>
      </c>
      <c r="B551" s="33" t="s">
        <v>1288</v>
      </c>
      <c r="C551" s="33" t="s">
        <v>1175</v>
      </c>
      <c r="D551" s="34">
        <v>3329</v>
      </c>
    </row>
    <row r="552" spans="1:4" ht="58">
      <c r="A552" s="33" t="s">
        <v>174</v>
      </c>
      <c r="B552" s="33" t="s">
        <v>1260</v>
      </c>
      <c r="C552" s="33" t="s">
        <v>1175</v>
      </c>
      <c r="D552" s="34">
        <v>3330</v>
      </c>
    </row>
    <row r="553" spans="1:4" ht="101.5">
      <c r="A553" s="33" t="s">
        <v>2075</v>
      </c>
      <c r="B553" s="33" t="s">
        <v>2076</v>
      </c>
      <c r="C553" s="33" t="s">
        <v>1175</v>
      </c>
      <c r="D553" s="34">
        <v>3331</v>
      </c>
    </row>
    <row r="554" spans="1:4" ht="72.5">
      <c r="A554" s="33" t="s">
        <v>651</v>
      </c>
      <c r="B554" s="33" t="s">
        <v>1775</v>
      </c>
      <c r="C554" s="33" t="s">
        <v>1773</v>
      </c>
      <c r="D554" s="34">
        <v>3332</v>
      </c>
    </row>
    <row r="555" spans="1:4" ht="101.5">
      <c r="A555" s="33" t="s">
        <v>233</v>
      </c>
      <c r="B555" s="33" t="s">
        <v>1272</v>
      </c>
      <c r="C555" s="33" t="s">
        <v>1175</v>
      </c>
      <c r="D555" s="34">
        <v>3333</v>
      </c>
    </row>
    <row r="556" spans="1:4" ht="58">
      <c r="A556" s="33" t="s">
        <v>234</v>
      </c>
      <c r="B556" s="33" t="s">
        <v>1382</v>
      </c>
      <c r="C556" s="33" t="s">
        <v>1175</v>
      </c>
      <c r="D556" s="34">
        <v>3334</v>
      </c>
    </row>
    <row r="557" spans="1:4" ht="58">
      <c r="A557" s="33" t="s">
        <v>236</v>
      </c>
      <c r="B557" s="33" t="s">
        <v>1380</v>
      </c>
      <c r="C557" s="33" t="s">
        <v>1175</v>
      </c>
      <c r="D557" s="34">
        <v>3335</v>
      </c>
    </row>
    <row r="558" spans="1:4" ht="58">
      <c r="A558" s="33" t="s">
        <v>2077</v>
      </c>
      <c r="B558" s="33" t="s">
        <v>2078</v>
      </c>
      <c r="C558" s="33" t="s">
        <v>1175</v>
      </c>
      <c r="D558" s="34">
        <v>3336</v>
      </c>
    </row>
    <row r="559" spans="1:4" ht="72.5">
      <c r="A559" s="33" t="s">
        <v>237</v>
      </c>
      <c r="B559" s="33" t="s">
        <v>1229</v>
      </c>
      <c r="C559" s="33" t="s">
        <v>1175</v>
      </c>
      <c r="D559" s="34">
        <v>3337</v>
      </c>
    </row>
    <row r="560" spans="1:4" ht="87">
      <c r="A560" s="33" t="s">
        <v>239</v>
      </c>
      <c r="B560" s="33" t="s">
        <v>1240</v>
      </c>
      <c r="C560" s="33" t="s">
        <v>1175</v>
      </c>
      <c r="D560" s="34">
        <v>3338</v>
      </c>
    </row>
    <row r="561" spans="1:4" ht="87">
      <c r="A561" s="33" t="s">
        <v>241</v>
      </c>
      <c r="B561" s="33" t="s">
        <v>1265</v>
      </c>
      <c r="C561" s="33" t="s">
        <v>1175</v>
      </c>
      <c r="D561" s="34">
        <v>3339</v>
      </c>
    </row>
    <row r="562" spans="1:4" ht="87">
      <c r="A562" s="33" t="s">
        <v>243</v>
      </c>
      <c r="B562" s="33" t="s">
        <v>1266</v>
      </c>
      <c r="C562" s="33" t="s">
        <v>1175</v>
      </c>
      <c r="D562" s="34">
        <v>3340</v>
      </c>
    </row>
    <row r="563" spans="1:4" ht="87">
      <c r="A563" s="33" t="s">
        <v>244</v>
      </c>
      <c r="B563" s="33" t="s">
        <v>1284</v>
      </c>
      <c r="C563" s="33" t="s">
        <v>1175</v>
      </c>
      <c r="D563" s="34">
        <v>3341</v>
      </c>
    </row>
    <row r="564" spans="1:4" ht="101.5">
      <c r="A564" s="33" t="s">
        <v>246</v>
      </c>
      <c r="B564" s="33" t="s">
        <v>1267</v>
      </c>
      <c r="C564" s="33" t="s">
        <v>1175</v>
      </c>
      <c r="D564" s="34">
        <v>3342</v>
      </c>
    </row>
    <row r="565" spans="1:4" ht="72.5">
      <c r="A565" s="33" t="s">
        <v>248</v>
      </c>
      <c r="B565" s="33" t="s">
        <v>1200</v>
      </c>
      <c r="C565" s="33" t="s">
        <v>1175</v>
      </c>
      <c r="D565" s="34">
        <v>3343</v>
      </c>
    </row>
    <row r="566" spans="1:4" ht="87">
      <c r="A566" s="33" t="s">
        <v>250</v>
      </c>
      <c r="B566" s="33" t="s">
        <v>1307</v>
      </c>
      <c r="C566" s="33" t="s">
        <v>1175</v>
      </c>
      <c r="D566" s="34">
        <v>3344</v>
      </c>
    </row>
    <row r="567" spans="1:4" ht="101.5">
      <c r="A567" s="33" t="s">
        <v>252</v>
      </c>
      <c r="B567" s="33" t="s">
        <v>1193</v>
      </c>
      <c r="C567" s="33" t="s">
        <v>1175</v>
      </c>
      <c r="D567" s="34">
        <v>3345</v>
      </c>
    </row>
    <row r="568" spans="1:4" ht="87">
      <c r="A568" s="33" t="s">
        <v>213</v>
      </c>
      <c r="B568" s="33" t="s">
        <v>1279</v>
      </c>
      <c r="C568" s="33" t="s">
        <v>1175</v>
      </c>
      <c r="D568" s="34">
        <v>3346</v>
      </c>
    </row>
    <row r="569" spans="1:4" ht="72.5">
      <c r="A569" s="33" t="s">
        <v>274</v>
      </c>
      <c r="B569" s="33" t="s">
        <v>1205</v>
      </c>
      <c r="C569" s="33" t="s">
        <v>1175</v>
      </c>
      <c r="D569" s="34">
        <v>3348</v>
      </c>
    </row>
    <row r="570" spans="1:4" ht="58">
      <c r="A570" s="33" t="s">
        <v>260</v>
      </c>
      <c r="B570" s="33" t="s">
        <v>1244</v>
      </c>
      <c r="C570" s="33" t="s">
        <v>1175</v>
      </c>
      <c r="D570" s="34">
        <v>3349</v>
      </c>
    </row>
    <row r="571" spans="1:4" ht="58">
      <c r="A571" s="33" t="s">
        <v>262</v>
      </c>
      <c r="B571" s="33" t="s">
        <v>1245</v>
      </c>
      <c r="C571" s="33" t="s">
        <v>1175</v>
      </c>
      <c r="D571" s="34">
        <v>3350</v>
      </c>
    </row>
    <row r="572" spans="1:4" ht="58">
      <c r="A572" s="33" t="s">
        <v>264</v>
      </c>
      <c r="B572" s="33" t="s">
        <v>1246</v>
      </c>
      <c r="C572" s="33" t="s">
        <v>1175</v>
      </c>
      <c r="D572" s="34">
        <v>3351</v>
      </c>
    </row>
    <row r="573" spans="1:4" ht="58">
      <c r="A573" s="33" t="s">
        <v>266</v>
      </c>
      <c r="B573" s="33" t="s">
        <v>1247</v>
      </c>
      <c r="C573" s="33" t="s">
        <v>1175</v>
      </c>
      <c r="D573" s="34">
        <v>3352</v>
      </c>
    </row>
    <row r="574" spans="1:4" ht="72.5">
      <c r="A574" s="33" t="s">
        <v>268</v>
      </c>
      <c r="B574" s="33" t="s">
        <v>1351</v>
      </c>
      <c r="C574" s="33" t="s">
        <v>1175</v>
      </c>
      <c r="D574" s="34">
        <v>3353</v>
      </c>
    </row>
    <row r="575" spans="1:4" ht="72.5">
      <c r="A575" s="33" t="s">
        <v>269</v>
      </c>
      <c r="B575" s="33" t="s">
        <v>1180</v>
      </c>
      <c r="C575" s="33" t="s">
        <v>1175</v>
      </c>
      <c r="D575" s="34">
        <v>3354</v>
      </c>
    </row>
    <row r="576" spans="1:4" ht="72.5">
      <c r="A576" s="33" t="s">
        <v>270</v>
      </c>
      <c r="B576" s="33" t="s">
        <v>1185</v>
      </c>
      <c r="C576" s="33" t="s">
        <v>1175</v>
      </c>
      <c r="D576" s="34">
        <v>3355</v>
      </c>
    </row>
    <row r="577" spans="1:4" ht="72.5">
      <c r="A577" s="33" t="s">
        <v>271</v>
      </c>
      <c r="B577" s="33" t="s">
        <v>1301</v>
      </c>
      <c r="C577" s="33" t="s">
        <v>1175</v>
      </c>
      <c r="D577" s="34">
        <v>3356</v>
      </c>
    </row>
    <row r="578" spans="1:4" ht="87">
      <c r="A578" s="33" t="s">
        <v>2079</v>
      </c>
      <c r="B578" s="33" t="s">
        <v>2080</v>
      </c>
      <c r="C578" s="33" t="s">
        <v>1175</v>
      </c>
      <c r="D578" s="34">
        <v>3357</v>
      </c>
    </row>
    <row r="579" spans="1:4" ht="72.5">
      <c r="A579" s="33" t="s">
        <v>272</v>
      </c>
      <c r="B579" s="33" t="s">
        <v>1353</v>
      </c>
      <c r="C579" s="33" t="s">
        <v>1175</v>
      </c>
      <c r="D579" s="34">
        <v>3358</v>
      </c>
    </row>
    <row r="580" spans="1:4" ht="72.5">
      <c r="A580" s="33" t="s">
        <v>273</v>
      </c>
      <c r="B580" s="33" t="s">
        <v>1231</v>
      </c>
      <c r="C580" s="33" t="s">
        <v>1175</v>
      </c>
      <c r="D580" s="34">
        <v>3359</v>
      </c>
    </row>
    <row r="581" spans="1:4" ht="72.5">
      <c r="A581" s="33" t="s">
        <v>276</v>
      </c>
      <c r="B581" s="33" t="s">
        <v>1332</v>
      </c>
      <c r="C581" s="33" t="s">
        <v>1175</v>
      </c>
      <c r="D581" s="34">
        <v>3360</v>
      </c>
    </row>
    <row r="582" spans="1:4" ht="72.5">
      <c r="A582" s="33" t="s">
        <v>275</v>
      </c>
      <c r="B582" s="33" t="s">
        <v>1337</v>
      </c>
      <c r="C582" s="33" t="s">
        <v>1175</v>
      </c>
      <c r="D582" s="34">
        <v>3361</v>
      </c>
    </row>
    <row r="583" spans="1:4" ht="87">
      <c r="A583" s="33" t="s">
        <v>303</v>
      </c>
      <c r="B583" s="33" t="s">
        <v>1239</v>
      </c>
      <c r="C583" s="33" t="s">
        <v>1175</v>
      </c>
      <c r="D583" s="34">
        <v>3362</v>
      </c>
    </row>
    <row r="584" spans="1:4" ht="87">
      <c r="A584" s="33" t="s">
        <v>277</v>
      </c>
      <c r="B584" s="33" t="s">
        <v>1334</v>
      </c>
      <c r="C584" s="33" t="s">
        <v>1175</v>
      </c>
      <c r="D584" s="34">
        <v>3363</v>
      </c>
    </row>
    <row r="585" spans="1:4" ht="29">
      <c r="A585" s="33" t="s">
        <v>278</v>
      </c>
      <c r="B585" s="33" t="s">
        <v>1253</v>
      </c>
      <c r="C585" s="33" t="s">
        <v>1175</v>
      </c>
      <c r="D585" s="34">
        <v>3364</v>
      </c>
    </row>
    <row r="586" spans="1:4" ht="72.5">
      <c r="A586" s="33" t="s">
        <v>280</v>
      </c>
      <c r="B586" s="33" t="s">
        <v>1219</v>
      </c>
      <c r="C586" s="33" t="s">
        <v>1175</v>
      </c>
      <c r="D586" s="34">
        <v>3365</v>
      </c>
    </row>
    <row r="587" spans="1:4" ht="72.5">
      <c r="A587" s="33" t="s">
        <v>281</v>
      </c>
      <c r="B587" s="33" t="s">
        <v>1226</v>
      </c>
      <c r="C587" s="33" t="s">
        <v>1175</v>
      </c>
      <c r="D587" s="34">
        <v>3366</v>
      </c>
    </row>
    <row r="588" spans="1:4" ht="72.5">
      <c r="A588" s="33" t="s">
        <v>282</v>
      </c>
      <c r="B588" s="33" t="s">
        <v>1214</v>
      </c>
      <c r="C588" s="33" t="s">
        <v>1175</v>
      </c>
      <c r="D588" s="34">
        <v>3367</v>
      </c>
    </row>
    <row r="589" spans="1:4" ht="72.5">
      <c r="A589" s="33" t="s">
        <v>283</v>
      </c>
      <c r="B589" s="33" t="s">
        <v>1355</v>
      </c>
      <c r="C589" s="33" t="s">
        <v>1175</v>
      </c>
      <c r="D589" s="34">
        <v>3368</v>
      </c>
    </row>
    <row r="590" spans="1:4" ht="72.5">
      <c r="A590" s="33" t="s">
        <v>284</v>
      </c>
      <c r="B590" s="33" t="s">
        <v>1208</v>
      </c>
      <c r="C590" s="33" t="s">
        <v>1175</v>
      </c>
      <c r="D590" s="34">
        <v>3369</v>
      </c>
    </row>
    <row r="591" spans="1:4" ht="87">
      <c r="A591" s="33" t="s">
        <v>285</v>
      </c>
      <c r="B591" s="33" t="s">
        <v>1366</v>
      </c>
      <c r="C591" s="33" t="s">
        <v>1175</v>
      </c>
      <c r="D591" s="34">
        <v>3370</v>
      </c>
    </row>
    <row r="592" spans="1:4" ht="72.5">
      <c r="A592" s="33" t="s">
        <v>286</v>
      </c>
      <c r="B592" s="33" t="s">
        <v>1235</v>
      </c>
      <c r="C592" s="33" t="s">
        <v>1175</v>
      </c>
      <c r="D592" s="34">
        <v>3371</v>
      </c>
    </row>
    <row r="593" spans="1:4" ht="43.5">
      <c r="A593" s="33" t="s">
        <v>287</v>
      </c>
      <c r="B593" s="33" t="s">
        <v>1256</v>
      </c>
      <c r="C593" s="33" t="s">
        <v>1175</v>
      </c>
      <c r="D593" s="34">
        <v>3372</v>
      </c>
    </row>
    <row r="594" spans="1:4" ht="87">
      <c r="A594" s="33" t="s">
        <v>288</v>
      </c>
      <c r="B594" s="33" t="s">
        <v>1189</v>
      </c>
      <c r="C594" s="33" t="s">
        <v>1175</v>
      </c>
      <c r="D594" s="34">
        <v>3373</v>
      </c>
    </row>
    <row r="595" spans="1:4" ht="72.5">
      <c r="A595" s="33" t="s">
        <v>289</v>
      </c>
      <c r="B595" s="33" t="s">
        <v>1321</v>
      </c>
      <c r="C595" s="33" t="s">
        <v>1175</v>
      </c>
      <c r="D595" s="34">
        <v>3374</v>
      </c>
    </row>
    <row r="596" spans="1:4" ht="87">
      <c r="A596" s="33" t="s">
        <v>172</v>
      </c>
      <c r="B596" s="33" t="s">
        <v>1350</v>
      </c>
      <c r="C596" s="33" t="s">
        <v>1175</v>
      </c>
      <c r="D596" s="34">
        <v>3375</v>
      </c>
    </row>
    <row r="597" spans="1:4" ht="72.5">
      <c r="A597" s="33" t="s">
        <v>293</v>
      </c>
      <c r="B597" s="33" t="s">
        <v>1363</v>
      </c>
      <c r="C597" s="33" t="s">
        <v>1175</v>
      </c>
      <c r="D597" s="34">
        <v>3376</v>
      </c>
    </row>
    <row r="598" spans="1:4" ht="101.5">
      <c r="A598" s="33" t="s">
        <v>291</v>
      </c>
      <c r="B598" s="33" t="s">
        <v>1298</v>
      </c>
      <c r="C598" s="33" t="s">
        <v>1175</v>
      </c>
      <c r="D598" s="34">
        <v>3377</v>
      </c>
    </row>
    <row r="599" spans="1:4" ht="58">
      <c r="A599" s="33" t="s">
        <v>189</v>
      </c>
      <c r="B599" s="33" t="s">
        <v>1299</v>
      </c>
      <c r="C599" s="33" t="s">
        <v>1175</v>
      </c>
      <c r="D599" s="34">
        <v>3378</v>
      </c>
    </row>
    <row r="600" spans="1:4" ht="87">
      <c r="A600" s="33" t="s">
        <v>2081</v>
      </c>
      <c r="B600" s="33" t="s">
        <v>2082</v>
      </c>
      <c r="C600" s="33" t="s">
        <v>1175</v>
      </c>
      <c r="D600" s="34">
        <v>3379</v>
      </c>
    </row>
    <row r="601" spans="1:4" ht="72.5">
      <c r="A601" s="33" t="s">
        <v>294</v>
      </c>
      <c r="B601" s="33" t="s">
        <v>1375</v>
      </c>
      <c r="C601" s="33" t="s">
        <v>1175</v>
      </c>
      <c r="D601" s="34">
        <v>3380</v>
      </c>
    </row>
    <row r="602" spans="1:4" ht="87">
      <c r="A602" s="33" t="s">
        <v>295</v>
      </c>
      <c r="B602" s="33" t="s">
        <v>1324</v>
      </c>
      <c r="C602" s="33" t="s">
        <v>1175</v>
      </c>
      <c r="D602" s="34">
        <v>3381</v>
      </c>
    </row>
    <row r="603" spans="1:4" ht="72.5">
      <c r="A603" s="33" t="s">
        <v>296</v>
      </c>
      <c r="B603" s="33" t="s">
        <v>1391</v>
      </c>
      <c r="C603" s="33" t="s">
        <v>1175</v>
      </c>
      <c r="D603" s="34">
        <v>3382</v>
      </c>
    </row>
    <row r="604" spans="1:4" ht="101.5">
      <c r="A604" s="33" t="s">
        <v>297</v>
      </c>
      <c r="B604" s="33" t="s">
        <v>1306</v>
      </c>
      <c r="C604" s="33" t="s">
        <v>1175</v>
      </c>
      <c r="D604" s="34">
        <v>3383</v>
      </c>
    </row>
    <row r="605" spans="1:4" ht="87">
      <c r="A605" s="33" t="s">
        <v>2083</v>
      </c>
      <c r="B605" s="33" t="s">
        <v>2084</v>
      </c>
      <c r="C605" s="33" t="s">
        <v>1175</v>
      </c>
      <c r="D605" s="34">
        <v>3384</v>
      </c>
    </row>
    <row r="606" spans="1:4" ht="101.5">
      <c r="A606" s="33" t="s">
        <v>298</v>
      </c>
      <c r="B606" s="33" t="s">
        <v>1252</v>
      </c>
      <c r="C606" s="33" t="s">
        <v>1175</v>
      </c>
      <c r="D606" s="34">
        <v>3385</v>
      </c>
    </row>
    <row r="607" spans="1:4" ht="87">
      <c r="A607" s="33" t="s">
        <v>299</v>
      </c>
      <c r="B607" s="33" t="s">
        <v>1211</v>
      </c>
      <c r="C607" s="33" t="s">
        <v>1175</v>
      </c>
      <c r="D607" s="34">
        <v>3386</v>
      </c>
    </row>
    <row r="608" spans="1:4" ht="72.5">
      <c r="A608" s="33" t="s">
        <v>300</v>
      </c>
      <c r="B608" s="33" t="s">
        <v>1174</v>
      </c>
      <c r="C608" s="33" t="s">
        <v>1175</v>
      </c>
      <c r="D608" s="34">
        <v>3387</v>
      </c>
    </row>
    <row r="609" spans="1:4" ht="101.5">
      <c r="A609" s="33" t="s">
        <v>301</v>
      </c>
      <c r="B609" s="33" t="s">
        <v>1315</v>
      </c>
      <c r="C609" s="33" t="s">
        <v>1175</v>
      </c>
      <c r="D609" s="34">
        <v>3388</v>
      </c>
    </row>
    <row r="610" spans="1:4" ht="87">
      <c r="A610" s="33" t="s">
        <v>302</v>
      </c>
      <c r="B610" s="33" t="s">
        <v>1262</v>
      </c>
      <c r="C610" s="33" t="s">
        <v>1175</v>
      </c>
      <c r="D610" s="34">
        <v>3389</v>
      </c>
    </row>
    <row r="611" spans="1:4" ht="58">
      <c r="A611" s="33" t="s">
        <v>102</v>
      </c>
      <c r="B611" s="33" t="s">
        <v>1358</v>
      </c>
      <c r="C611" s="33" t="s">
        <v>1175</v>
      </c>
      <c r="D611" s="34">
        <v>3390</v>
      </c>
    </row>
    <row r="612" spans="1:4" ht="101.5">
      <c r="A612" s="33" t="s">
        <v>304</v>
      </c>
      <c r="B612" s="33" t="s">
        <v>1181</v>
      </c>
      <c r="C612" s="33" t="s">
        <v>1175</v>
      </c>
      <c r="D612" s="34">
        <v>3391</v>
      </c>
    </row>
    <row r="613" spans="1:4" ht="101.5">
      <c r="A613" s="33" t="s">
        <v>845</v>
      </c>
      <c r="B613" s="33" t="s">
        <v>1968</v>
      </c>
      <c r="C613" s="33" t="s">
        <v>1773</v>
      </c>
      <c r="D613" s="34">
        <v>3392</v>
      </c>
    </row>
    <row r="614" spans="1:4" ht="72.5">
      <c r="A614" s="33" t="s">
        <v>306</v>
      </c>
      <c r="B614" s="33" t="s">
        <v>1254</v>
      </c>
      <c r="C614" s="33" t="s">
        <v>1175</v>
      </c>
      <c r="D614" s="34">
        <v>3393</v>
      </c>
    </row>
    <row r="615" spans="1:4" ht="87">
      <c r="A615" s="33" t="s">
        <v>307</v>
      </c>
      <c r="B615" s="33" t="s">
        <v>1341</v>
      </c>
      <c r="C615" s="33" t="s">
        <v>1175</v>
      </c>
      <c r="D615" s="34">
        <v>3394</v>
      </c>
    </row>
    <row r="616" spans="1:4" ht="87">
      <c r="A616" s="33" t="s">
        <v>2085</v>
      </c>
      <c r="B616" s="33" t="s">
        <v>2086</v>
      </c>
      <c r="C616" s="33" t="s">
        <v>1175</v>
      </c>
      <c r="D616" s="34">
        <v>3395</v>
      </c>
    </row>
    <row r="617" spans="1:4" ht="101.5">
      <c r="A617" s="33" t="s">
        <v>2087</v>
      </c>
      <c r="B617" s="33" t="s">
        <v>2088</v>
      </c>
      <c r="C617" s="33" t="s">
        <v>1175</v>
      </c>
      <c r="D617" s="34">
        <v>3396</v>
      </c>
    </row>
    <row r="618" spans="1:4" ht="101.5">
      <c r="A618" s="33" t="s">
        <v>308</v>
      </c>
      <c r="B618" s="33" t="s">
        <v>1388</v>
      </c>
      <c r="C618" s="33" t="s">
        <v>1175</v>
      </c>
      <c r="D618" s="34">
        <v>3397</v>
      </c>
    </row>
    <row r="619" spans="1:4" ht="58">
      <c r="A619" s="33" t="s">
        <v>256</v>
      </c>
      <c r="B619" s="33" t="s">
        <v>1242</v>
      </c>
      <c r="C619" s="33" t="s">
        <v>1175</v>
      </c>
      <c r="D619" s="34">
        <v>3405</v>
      </c>
    </row>
    <row r="620" spans="1:4" ht="87">
      <c r="A620" s="33" t="s">
        <v>292</v>
      </c>
      <c r="B620" s="33" t="s">
        <v>1369</v>
      </c>
      <c r="C620" s="33" t="s">
        <v>1175</v>
      </c>
      <c r="D620" s="34">
        <v>3406</v>
      </c>
    </row>
    <row r="621" spans="1:4" ht="43.5">
      <c r="A621" s="33" t="s">
        <v>254</v>
      </c>
      <c r="B621" s="33" t="s">
        <v>1241</v>
      </c>
      <c r="C621" s="33" t="s">
        <v>1175</v>
      </c>
      <c r="D621" s="34">
        <v>3407</v>
      </c>
    </row>
    <row r="622" spans="1:4" ht="72.5">
      <c r="A622" s="33" t="s">
        <v>290</v>
      </c>
      <c r="B622" s="33" t="s">
        <v>1345</v>
      </c>
      <c r="C622" s="33" t="s">
        <v>1175</v>
      </c>
      <c r="D622" s="34">
        <v>3408</v>
      </c>
    </row>
    <row r="623" spans="1:4" ht="72.5">
      <c r="A623" s="33" t="s">
        <v>629</v>
      </c>
      <c r="B623" s="33" t="s">
        <v>1754</v>
      </c>
      <c r="C623" s="33" t="s">
        <v>1540</v>
      </c>
      <c r="D623" s="34">
        <v>3412</v>
      </c>
    </row>
    <row r="624" spans="1:4" ht="58">
      <c r="A624" s="33" t="s">
        <v>630</v>
      </c>
      <c r="B624" s="33" t="s">
        <v>1755</v>
      </c>
      <c r="C624" s="33" t="s">
        <v>1540</v>
      </c>
      <c r="D624" s="34">
        <v>3413</v>
      </c>
    </row>
    <row r="625" spans="1:4" ht="72.5">
      <c r="A625" s="33" t="s">
        <v>641</v>
      </c>
      <c r="B625" s="33" t="s">
        <v>1766</v>
      </c>
      <c r="C625" s="33" t="s">
        <v>1540</v>
      </c>
      <c r="D625" s="34">
        <v>3414</v>
      </c>
    </row>
    <row r="626" spans="1:4" ht="58">
      <c r="A626" s="33" t="s">
        <v>642</v>
      </c>
      <c r="B626" s="33" t="s">
        <v>1767</v>
      </c>
      <c r="C626" s="33" t="s">
        <v>1540</v>
      </c>
      <c r="D626" s="34">
        <v>3415</v>
      </c>
    </row>
    <row r="627" spans="1:4" ht="58">
      <c r="A627" s="33" t="s">
        <v>2089</v>
      </c>
      <c r="B627" s="33" t="s">
        <v>2090</v>
      </c>
      <c r="C627" s="33" t="s">
        <v>1540</v>
      </c>
      <c r="D627" s="34">
        <v>3416</v>
      </c>
    </row>
    <row r="628" spans="1:4" ht="58">
      <c r="A628" s="33" t="s">
        <v>643</v>
      </c>
      <c r="B628" s="33" t="s">
        <v>1768</v>
      </c>
      <c r="C628" s="33" t="s">
        <v>1540</v>
      </c>
      <c r="D628" s="34">
        <v>3417</v>
      </c>
    </row>
    <row r="629" spans="1:4" ht="58">
      <c r="A629" s="33" t="s">
        <v>649</v>
      </c>
      <c r="B629" s="33" t="s">
        <v>1772</v>
      </c>
      <c r="C629" s="33" t="s">
        <v>1773</v>
      </c>
      <c r="D629" s="34">
        <v>3418</v>
      </c>
    </row>
    <row r="630" spans="1:4" ht="72.5">
      <c r="A630" s="33" t="s">
        <v>650</v>
      </c>
      <c r="B630" s="33" t="s">
        <v>1774</v>
      </c>
      <c r="C630" s="33" t="s">
        <v>1773</v>
      </c>
      <c r="D630" s="34">
        <v>3419</v>
      </c>
    </row>
    <row r="631" spans="1:4" ht="87">
      <c r="A631" s="33" t="s">
        <v>653</v>
      </c>
      <c r="B631" s="33" t="s">
        <v>1777</v>
      </c>
      <c r="C631" s="33" t="s">
        <v>1773</v>
      </c>
      <c r="D631" s="34">
        <v>3420</v>
      </c>
    </row>
    <row r="632" spans="1:4" ht="58">
      <c r="A632" s="33" t="s">
        <v>652</v>
      </c>
      <c r="B632" s="33" t="s">
        <v>1776</v>
      </c>
      <c r="C632" s="33" t="s">
        <v>1773</v>
      </c>
      <c r="D632" s="34">
        <v>3421</v>
      </c>
    </row>
    <row r="633" spans="1:4" ht="87">
      <c r="A633" s="33" t="s">
        <v>843</v>
      </c>
      <c r="B633" s="33" t="s">
        <v>1966</v>
      </c>
      <c r="C633" s="33" t="s">
        <v>1773</v>
      </c>
      <c r="D633" s="34">
        <v>3422</v>
      </c>
    </row>
    <row r="634" spans="1:4" ht="43.5">
      <c r="A634" s="33" t="s">
        <v>654</v>
      </c>
      <c r="B634" s="33" t="s">
        <v>1778</v>
      </c>
      <c r="C634" s="33" t="s">
        <v>1773</v>
      </c>
      <c r="D634" s="34">
        <v>3423</v>
      </c>
    </row>
    <row r="635" spans="1:4" ht="43.5">
      <c r="A635" s="33" t="s">
        <v>655</v>
      </c>
      <c r="B635" s="33" t="s">
        <v>1779</v>
      </c>
      <c r="C635" s="33" t="s">
        <v>1773</v>
      </c>
      <c r="D635" s="34">
        <v>3424</v>
      </c>
    </row>
    <row r="636" spans="1:4" ht="58">
      <c r="A636" s="33" t="s">
        <v>656</v>
      </c>
      <c r="B636" s="33" t="s">
        <v>1780</v>
      </c>
      <c r="C636" s="33" t="s">
        <v>1773</v>
      </c>
      <c r="D636" s="34">
        <v>3425</v>
      </c>
    </row>
    <row r="637" spans="1:4" ht="58">
      <c r="A637" s="33" t="s">
        <v>657</v>
      </c>
      <c r="B637" s="33" t="s">
        <v>1781</v>
      </c>
      <c r="C637" s="33" t="s">
        <v>1773</v>
      </c>
      <c r="D637" s="34">
        <v>3426</v>
      </c>
    </row>
    <row r="638" spans="1:4" ht="43.5">
      <c r="A638" s="33" t="s">
        <v>658</v>
      </c>
      <c r="B638" s="33" t="s">
        <v>1782</v>
      </c>
      <c r="C638" s="33" t="s">
        <v>1773</v>
      </c>
      <c r="D638" s="34">
        <v>3427</v>
      </c>
    </row>
    <row r="639" spans="1:4" ht="43.5">
      <c r="A639" s="33" t="s">
        <v>659</v>
      </c>
      <c r="B639" s="33" t="s">
        <v>1783</v>
      </c>
      <c r="C639" s="33" t="s">
        <v>1773</v>
      </c>
      <c r="D639" s="34">
        <v>3428</v>
      </c>
    </row>
    <row r="640" spans="1:4" ht="72.5">
      <c r="A640" s="33" t="s">
        <v>660</v>
      </c>
      <c r="B640" s="33" t="s">
        <v>1784</v>
      </c>
      <c r="C640" s="33" t="s">
        <v>1773</v>
      </c>
      <c r="D640" s="34">
        <v>3430</v>
      </c>
    </row>
    <row r="641" spans="1:4" ht="87">
      <c r="A641" s="33" t="s">
        <v>2091</v>
      </c>
      <c r="B641" s="33" t="s">
        <v>2092</v>
      </c>
      <c r="C641" s="33" t="s">
        <v>1773</v>
      </c>
      <c r="D641" s="34">
        <v>3431</v>
      </c>
    </row>
    <row r="642" spans="1:4" ht="58">
      <c r="A642" s="33" t="s">
        <v>661</v>
      </c>
      <c r="B642" s="33" t="s">
        <v>1785</v>
      </c>
      <c r="C642" s="33" t="s">
        <v>1773</v>
      </c>
      <c r="D642" s="34">
        <v>3432</v>
      </c>
    </row>
    <row r="643" spans="1:4" ht="29">
      <c r="A643" s="33" t="s">
        <v>827</v>
      </c>
      <c r="B643" s="33" t="s">
        <v>1950</v>
      </c>
      <c r="C643" s="33" t="s">
        <v>1773</v>
      </c>
      <c r="D643" s="34">
        <v>3433</v>
      </c>
    </row>
    <row r="644" spans="1:4" ht="72.5">
      <c r="A644" s="33" t="s">
        <v>828</v>
      </c>
      <c r="B644" s="33" t="s">
        <v>1951</v>
      </c>
      <c r="C644" s="33" t="s">
        <v>1773</v>
      </c>
      <c r="D644" s="34">
        <v>3434</v>
      </c>
    </row>
    <row r="645" spans="1:4" ht="72.5">
      <c r="A645" s="33" t="s">
        <v>829</v>
      </c>
      <c r="B645" s="33" t="s">
        <v>1952</v>
      </c>
      <c r="C645" s="33" t="s">
        <v>1773</v>
      </c>
      <c r="D645" s="34">
        <v>3435</v>
      </c>
    </row>
    <row r="646" spans="1:4" ht="72.5">
      <c r="A646" s="33" t="s">
        <v>832</v>
      </c>
      <c r="B646" s="33" t="s">
        <v>1955</v>
      </c>
      <c r="C646" s="33" t="s">
        <v>1773</v>
      </c>
      <c r="D646" s="34">
        <v>3436</v>
      </c>
    </row>
    <row r="647" spans="1:4" ht="72.5">
      <c r="A647" s="33" t="s">
        <v>830</v>
      </c>
      <c r="B647" s="33" t="s">
        <v>1953</v>
      </c>
      <c r="C647" s="33" t="s">
        <v>1773</v>
      </c>
      <c r="D647" s="34">
        <v>3437</v>
      </c>
    </row>
    <row r="648" spans="1:4" ht="87">
      <c r="A648" s="33" t="s">
        <v>833</v>
      </c>
      <c r="B648" s="33" t="s">
        <v>1956</v>
      </c>
      <c r="C648" s="33" t="s">
        <v>1773</v>
      </c>
      <c r="D648" s="34">
        <v>3439</v>
      </c>
    </row>
    <row r="649" spans="1:4" ht="72.5">
      <c r="A649" s="33" t="s">
        <v>834</v>
      </c>
      <c r="B649" s="33" t="s">
        <v>1957</v>
      </c>
      <c r="C649" s="33" t="s">
        <v>1773</v>
      </c>
      <c r="D649" s="34">
        <v>3440</v>
      </c>
    </row>
    <row r="650" spans="1:4" ht="43.5">
      <c r="A650" s="33" t="s">
        <v>835</v>
      </c>
      <c r="B650" s="33" t="s">
        <v>1958</v>
      </c>
      <c r="C650" s="33" t="s">
        <v>1773</v>
      </c>
      <c r="D650" s="34">
        <v>3441</v>
      </c>
    </row>
    <row r="651" spans="1:4" ht="87">
      <c r="A651" s="33" t="s">
        <v>836</v>
      </c>
      <c r="B651" s="33" t="s">
        <v>1959</v>
      </c>
      <c r="C651" s="33" t="s">
        <v>1773</v>
      </c>
      <c r="D651" s="34">
        <v>3442</v>
      </c>
    </row>
    <row r="652" spans="1:4" ht="72.5">
      <c r="A652" s="33" t="s">
        <v>837</v>
      </c>
      <c r="B652" s="33" t="s">
        <v>1960</v>
      </c>
      <c r="C652" s="33" t="s">
        <v>1773</v>
      </c>
      <c r="D652" s="34">
        <v>3443</v>
      </c>
    </row>
    <row r="653" spans="1:4" ht="72.5">
      <c r="A653" s="33" t="s">
        <v>838</v>
      </c>
      <c r="B653" s="33" t="s">
        <v>1961</v>
      </c>
      <c r="C653" s="33" t="s">
        <v>1773</v>
      </c>
      <c r="D653" s="34">
        <v>3444</v>
      </c>
    </row>
    <row r="654" spans="1:4" ht="101.5">
      <c r="A654" s="33" t="s">
        <v>839</v>
      </c>
      <c r="B654" s="33" t="s">
        <v>1962</v>
      </c>
      <c r="C654" s="33" t="s">
        <v>1773</v>
      </c>
      <c r="D654" s="34">
        <v>3445</v>
      </c>
    </row>
    <row r="655" spans="1:4" ht="87">
      <c r="A655" s="33" t="s">
        <v>840</v>
      </c>
      <c r="B655" s="33" t="s">
        <v>1963</v>
      </c>
      <c r="C655" s="33" t="s">
        <v>1773</v>
      </c>
      <c r="D655" s="34">
        <v>3446</v>
      </c>
    </row>
    <row r="656" spans="1:4" ht="72.5">
      <c r="A656" s="33" t="s">
        <v>841</v>
      </c>
      <c r="B656" s="33" t="s">
        <v>1964</v>
      </c>
      <c r="C656" s="33" t="s">
        <v>1773</v>
      </c>
      <c r="D656" s="34">
        <v>3447</v>
      </c>
    </row>
    <row r="657" spans="1:4" ht="87">
      <c r="A657" s="33" t="s">
        <v>2093</v>
      </c>
      <c r="B657" s="33" t="s">
        <v>2094</v>
      </c>
      <c r="C657" s="33" t="s">
        <v>1773</v>
      </c>
      <c r="D657" s="34">
        <v>3448</v>
      </c>
    </row>
    <row r="658" spans="1:4" ht="72.5">
      <c r="A658" s="33" t="s">
        <v>842</v>
      </c>
      <c r="B658" s="33" t="s">
        <v>1965</v>
      </c>
      <c r="C658" s="33" t="s">
        <v>1773</v>
      </c>
      <c r="D658" s="34">
        <v>3449</v>
      </c>
    </row>
    <row r="659" spans="1:4" ht="72.5">
      <c r="A659" s="33" t="s">
        <v>844</v>
      </c>
      <c r="B659" s="33" t="s">
        <v>1967</v>
      </c>
      <c r="C659" s="33" t="s">
        <v>1773</v>
      </c>
      <c r="D659" s="34">
        <v>3451</v>
      </c>
    </row>
    <row r="660" spans="1:4" ht="101.5">
      <c r="A660" s="33" t="s">
        <v>305</v>
      </c>
      <c r="B660" s="33" t="s">
        <v>1343</v>
      </c>
      <c r="C660" s="33" t="s">
        <v>1175</v>
      </c>
      <c r="D660" s="34">
        <v>3452</v>
      </c>
    </row>
    <row r="661" spans="1:4" ht="87">
      <c r="A661" s="33" t="s">
        <v>2095</v>
      </c>
      <c r="B661" s="33" t="s">
        <v>2096</v>
      </c>
      <c r="C661" s="33" t="s">
        <v>1773</v>
      </c>
      <c r="D661" s="34">
        <v>3453</v>
      </c>
    </row>
    <row r="662" spans="1:4" ht="101.5">
      <c r="A662" s="33" t="s">
        <v>846</v>
      </c>
      <c r="B662" s="33" t="s">
        <v>1969</v>
      </c>
      <c r="C662" s="33" t="s">
        <v>1773</v>
      </c>
      <c r="D662" s="34">
        <v>3454</v>
      </c>
    </row>
    <row r="663" spans="1:4" ht="87">
      <c r="A663" s="33" t="s">
        <v>847</v>
      </c>
      <c r="B663" s="33" t="s">
        <v>1970</v>
      </c>
      <c r="C663" s="33" t="s">
        <v>1773</v>
      </c>
      <c r="D663" s="34">
        <v>3455</v>
      </c>
    </row>
    <row r="664" spans="1:4" ht="72.5">
      <c r="A664" s="33" t="s">
        <v>848</v>
      </c>
      <c r="B664" s="33" t="s">
        <v>1971</v>
      </c>
      <c r="C664" s="33" t="s">
        <v>1773</v>
      </c>
      <c r="D664" s="34">
        <v>3456</v>
      </c>
    </row>
    <row r="665" spans="1:4" ht="101.5">
      <c r="A665" s="33" t="s">
        <v>849</v>
      </c>
      <c r="B665" s="33" t="s">
        <v>1972</v>
      </c>
      <c r="C665" s="33" t="s">
        <v>1773</v>
      </c>
      <c r="D665" s="34">
        <v>3457</v>
      </c>
    </row>
    <row r="666" spans="1:4" ht="87">
      <c r="A666" s="33" t="s">
        <v>850</v>
      </c>
      <c r="B666" s="33" t="s">
        <v>1973</v>
      </c>
      <c r="C666" s="33" t="s">
        <v>1773</v>
      </c>
      <c r="D666" s="34">
        <v>3458</v>
      </c>
    </row>
    <row r="667" spans="1:4" ht="87">
      <c r="A667" s="33" t="s">
        <v>851</v>
      </c>
      <c r="B667" s="33" t="s">
        <v>1974</v>
      </c>
      <c r="C667" s="33" t="s">
        <v>1773</v>
      </c>
      <c r="D667" s="34">
        <v>3459</v>
      </c>
    </row>
    <row r="668" spans="1:4" ht="101.5">
      <c r="A668" s="33" t="s">
        <v>852</v>
      </c>
      <c r="B668" s="33" t="s">
        <v>1975</v>
      </c>
      <c r="C668" s="33" t="s">
        <v>1773</v>
      </c>
      <c r="D668" s="34">
        <v>3460</v>
      </c>
    </row>
    <row r="669" spans="1:4" ht="101.5">
      <c r="A669" s="33" t="s">
        <v>853</v>
      </c>
      <c r="B669" s="33" t="s">
        <v>1976</v>
      </c>
      <c r="C669" s="33" t="s">
        <v>1773</v>
      </c>
      <c r="D669" s="34">
        <v>3461</v>
      </c>
    </row>
    <row r="670" spans="1:4" ht="72.5">
      <c r="A670" s="33" t="s">
        <v>854</v>
      </c>
      <c r="B670" s="33" t="s">
        <v>1977</v>
      </c>
      <c r="C670" s="33" t="s">
        <v>1773</v>
      </c>
      <c r="D670" s="34">
        <v>3462</v>
      </c>
    </row>
    <row r="671" spans="1:4" ht="87">
      <c r="A671" s="33" t="s">
        <v>855</v>
      </c>
      <c r="B671" s="33" t="s">
        <v>1978</v>
      </c>
      <c r="C671" s="33" t="s">
        <v>1773</v>
      </c>
      <c r="D671" s="34">
        <v>3463</v>
      </c>
    </row>
    <row r="672" spans="1:4" ht="87">
      <c r="A672" s="33" t="s">
        <v>2097</v>
      </c>
      <c r="B672" s="33" t="s">
        <v>2098</v>
      </c>
      <c r="C672" s="33" t="s">
        <v>1773</v>
      </c>
      <c r="D672" s="34">
        <v>3464</v>
      </c>
    </row>
    <row r="673" spans="1:4" ht="101.5">
      <c r="A673" s="33" t="s">
        <v>2099</v>
      </c>
      <c r="B673" s="33" t="s">
        <v>2100</v>
      </c>
      <c r="C673" s="33" t="s">
        <v>1773</v>
      </c>
      <c r="D673" s="34">
        <v>3465</v>
      </c>
    </row>
    <row r="674" spans="1:4" ht="72.5">
      <c r="A674" s="33" t="s">
        <v>831</v>
      </c>
      <c r="B674" s="33" t="s">
        <v>1954</v>
      </c>
      <c r="C674" s="33" t="s">
        <v>1773</v>
      </c>
      <c r="D674" s="34">
        <v>3466</v>
      </c>
    </row>
    <row r="675" spans="1:4" ht="101.5">
      <c r="A675" s="33" t="s">
        <v>183</v>
      </c>
      <c r="B675" s="33" t="s">
        <v>1340</v>
      </c>
      <c r="C675" s="33" t="s">
        <v>1175</v>
      </c>
      <c r="D675" s="34">
        <v>3467</v>
      </c>
    </row>
    <row r="676" spans="1:4" ht="101.5">
      <c r="A676" s="33" t="s">
        <v>764</v>
      </c>
      <c r="B676" s="33" t="s">
        <v>1887</v>
      </c>
      <c r="C676" s="33" t="s">
        <v>1773</v>
      </c>
      <c r="D676" s="34">
        <v>3468</v>
      </c>
    </row>
    <row r="677" spans="1:4" ht="43.5">
      <c r="A677" s="33" t="s">
        <v>540</v>
      </c>
      <c r="B677" s="33" t="s">
        <v>1664</v>
      </c>
      <c r="C677" s="33" t="s">
        <v>1661</v>
      </c>
      <c r="D677" s="34">
        <v>3469</v>
      </c>
    </row>
    <row r="678" spans="1:4" ht="43.5">
      <c r="A678" s="33" t="s">
        <v>535</v>
      </c>
      <c r="B678" s="33" t="s">
        <v>2101</v>
      </c>
      <c r="C678" s="33" t="s">
        <v>1661</v>
      </c>
      <c r="D678" s="34">
        <v>3470</v>
      </c>
    </row>
    <row r="679" spans="1:4" ht="58">
      <c r="A679" s="33" t="s">
        <v>791</v>
      </c>
      <c r="B679" s="33" t="s">
        <v>1914</v>
      </c>
      <c r="C679" s="33" t="s">
        <v>1773</v>
      </c>
      <c r="D679" s="34">
        <v>3471</v>
      </c>
    </row>
    <row r="680" spans="1:4" ht="58">
      <c r="A680" s="33" t="s">
        <v>386</v>
      </c>
      <c r="B680" s="33" t="s">
        <v>1550</v>
      </c>
      <c r="C680" s="33" t="s">
        <v>1549</v>
      </c>
      <c r="D680" s="34">
        <v>3472</v>
      </c>
    </row>
    <row r="681" spans="1:4" ht="58">
      <c r="A681" s="33" t="s">
        <v>387</v>
      </c>
      <c r="B681" s="33" t="s">
        <v>1551</v>
      </c>
      <c r="C681" s="33" t="s">
        <v>1549</v>
      </c>
      <c r="D681" s="34">
        <v>3474</v>
      </c>
    </row>
    <row r="682" spans="1:4" ht="43.5">
      <c r="A682" s="33" t="s">
        <v>389</v>
      </c>
      <c r="B682" s="33" t="s">
        <v>1552</v>
      </c>
      <c r="C682" s="33" t="s">
        <v>1549</v>
      </c>
      <c r="D682" s="34">
        <v>3475</v>
      </c>
    </row>
    <row r="683" spans="1:4" ht="43.5">
      <c r="A683" s="33" t="s">
        <v>391</v>
      </c>
      <c r="B683" s="33" t="s">
        <v>1553</v>
      </c>
      <c r="C683" s="33" t="s">
        <v>1549</v>
      </c>
      <c r="D683" s="34">
        <v>3476</v>
      </c>
    </row>
    <row r="684" spans="1:4" ht="43.5">
      <c r="A684" s="33" t="s">
        <v>393</v>
      </c>
      <c r="B684" s="33" t="s">
        <v>1554</v>
      </c>
      <c r="C684" s="33" t="s">
        <v>1549</v>
      </c>
      <c r="D684" s="34">
        <v>3477</v>
      </c>
    </row>
    <row r="685" spans="1:4" ht="43.5">
      <c r="A685" s="33" t="s">
        <v>395</v>
      </c>
      <c r="B685" s="33" t="s">
        <v>1555</v>
      </c>
      <c r="C685" s="33" t="s">
        <v>1549</v>
      </c>
      <c r="D685" s="34">
        <v>3478</v>
      </c>
    </row>
    <row r="686" spans="1:4" ht="43.5">
      <c r="A686" s="33" t="s">
        <v>397</v>
      </c>
      <c r="B686" s="33" t="s">
        <v>1556</v>
      </c>
      <c r="C686" s="33" t="s">
        <v>1549</v>
      </c>
      <c r="D686" s="34">
        <v>3479</v>
      </c>
    </row>
    <row r="687" spans="1:4" ht="43.5">
      <c r="A687" s="33" t="s">
        <v>869</v>
      </c>
      <c r="B687" s="33" t="s">
        <v>1012</v>
      </c>
      <c r="C687" s="33" t="s">
        <v>961</v>
      </c>
      <c r="D687" s="34">
        <v>3629</v>
      </c>
    </row>
    <row r="688" spans="1:4" ht="43.5">
      <c r="A688" s="33" t="s">
        <v>870</v>
      </c>
      <c r="B688" s="33" t="s">
        <v>1021</v>
      </c>
      <c r="C688" s="33" t="s">
        <v>961</v>
      </c>
      <c r="D688" s="34">
        <v>3630</v>
      </c>
    </row>
    <row r="689" spans="1:4" ht="72.5">
      <c r="A689" s="33" t="s">
        <v>871</v>
      </c>
      <c r="B689" s="33" t="s">
        <v>1034</v>
      </c>
      <c r="C689" s="33" t="s">
        <v>961</v>
      </c>
      <c r="D689" s="34">
        <v>3631</v>
      </c>
    </row>
    <row r="690" spans="1:4" ht="43.5">
      <c r="A690" s="33" t="s">
        <v>872</v>
      </c>
      <c r="B690" s="33" t="s">
        <v>1052</v>
      </c>
      <c r="C690" s="33" t="s">
        <v>961</v>
      </c>
      <c r="D690" s="34">
        <v>3632</v>
      </c>
    </row>
    <row r="691" spans="1:4" ht="43.5">
      <c r="A691" s="33" t="s">
        <v>873</v>
      </c>
      <c r="B691" s="33" t="s">
        <v>1103</v>
      </c>
      <c r="C691" s="33" t="s">
        <v>961</v>
      </c>
      <c r="D691" s="34">
        <v>3633</v>
      </c>
    </row>
    <row r="692" spans="1:4" ht="72.5">
      <c r="A692" s="33" t="s">
        <v>874</v>
      </c>
      <c r="B692" s="33" t="s">
        <v>1117</v>
      </c>
      <c r="C692" s="33" t="s">
        <v>961</v>
      </c>
      <c r="D692" s="34">
        <v>3634</v>
      </c>
    </row>
    <row r="693" spans="1:4" ht="58">
      <c r="A693" s="33" t="s">
        <v>875</v>
      </c>
      <c r="B693" s="33" t="s">
        <v>1164</v>
      </c>
      <c r="C693" s="33" t="s">
        <v>961</v>
      </c>
      <c r="D693" s="34">
        <v>3635</v>
      </c>
    </row>
    <row r="694" spans="1:4" ht="58">
      <c r="A694" s="33" t="s">
        <v>876</v>
      </c>
      <c r="B694" s="33" t="s">
        <v>1140</v>
      </c>
      <c r="C694" s="33" t="s">
        <v>961</v>
      </c>
      <c r="D694" s="34">
        <v>3636</v>
      </c>
    </row>
    <row r="695" spans="1:4" ht="58">
      <c r="A695" s="33" t="s">
        <v>877</v>
      </c>
      <c r="B695" s="33" t="s">
        <v>1138</v>
      </c>
      <c r="C695" s="33" t="s">
        <v>961</v>
      </c>
      <c r="D695" s="34">
        <v>3637</v>
      </c>
    </row>
    <row r="696" spans="1:4" ht="58">
      <c r="A696" s="33" t="s">
        <v>878</v>
      </c>
      <c r="B696" s="33" t="s">
        <v>1146</v>
      </c>
      <c r="C696" s="33" t="s">
        <v>961</v>
      </c>
      <c r="D696" s="34">
        <v>3638</v>
      </c>
    </row>
    <row r="697" spans="1:4" ht="43.5">
      <c r="A697" s="33" t="s">
        <v>879</v>
      </c>
      <c r="B697" s="33" t="s">
        <v>991</v>
      </c>
      <c r="C697" s="33" t="s">
        <v>961</v>
      </c>
      <c r="D697" s="34">
        <v>3639</v>
      </c>
    </row>
    <row r="698" spans="1:4" ht="72.5">
      <c r="A698" s="33" t="s">
        <v>880</v>
      </c>
      <c r="B698" s="33" t="s">
        <v>1036</v>
      </c>
      <c r="C698" s="33" t="s">
        <v>961</v>
      </c>
      <c r="D698" s="34">
        <v>3640</v>
      </c>
    </row>
    <row r="699" spans="1:4" ht="58">
      <c r="A699" s="33" t="s">
        <v>881</v>
      </c>
      <c r="B699" s="33" t="s">
        <v>1080</v>
      </c>
      <c r="C699" s="33" t="s">
        <v>961</v>
      </c>
      <c r="D699" s="34">
        <v>3641</v>
      </c>
    </row>
    <row r="700" spans="1:4" ht="58">
      <c r="A700" s="33" t="s">
        <v>882</v>
      </c>
      <c r="B700" s="33" t="s">
        <v>1115</v>
      </c>
      <c r="C700" s="33" t="s">
        <v>961</v>
      </c>
      <c r="D700" s="34">
        <v>3642</v>
      </c>
    </row>
    <row r="701" spans="1:4" ht="72.5">
      <c r="A701" s="33" t="s">
        <v>883</v>
      </c>
      <c r="B701" s="33" t="s">
        <v>1119</v>
      </c>
      <c r="C701" s="33" t="s">
        <v>961</v>
      </c>
      <c r="D701" s="34">
        <v>3643</v>
      </c>
    </row>
    <row r="702" spans="1:4" ht="43.5">
      <c r="A702" s="33" t="s">
        <v>884</v>
      </c>
      <c r="B702" s="33" t="s">
        <v>1063</v>
      </c>
      <c r="C702" s="33" t="s">
        <v>961</v>
      </c>
      <c r="D702" s="34">
        <v>3644</v>
      </c>
    </row>
    <row r="703" spans="1:4" ht="58">
      <c r="A703" s="33" t="s">
        <v>885</v>
      </c>
      <c r="B703" s="33" t="s">
        <v>1007</v>
      </c>
      <c r="C703" s="33" t="s">
        <v>961</v>
      </c>
      <c r="D703" s="34">
        <v>3645</v>
      </c>
    </row>
    <row r="704" spans="1:4" ht="58">
      <c r="A704" s="33" t="s">
        <v>886</v>
      </c>
      <c r="B704" s="33" t="s">
        <v>1009</v>
      </c>
      <c r="C704" s="33" t="s">
        <v>961</v>
      </c>
      <c r="D704" s="34">
        <v>3646</v>
      </c>
    </row>
    <row r="705" spans="1:4" ht="58">
      <c r="A705" s="33" t="s">
        <v>887</v>
      </c>
      <c r="B705" s="33" t="s">
        <v>1050</v>
      </c>
      <c r="C705" s="33" t="s">
        <v>961</v>
      </c>
      <c r="D705" s="34">
        <v>3647</v>
      </c>
    </row>
    <row r="706" spans="1:4" ht="58">
      <c r="A706" s="33" t="s">
        <v>888</v>
      </c>
      <c r="B706" s="33" t="s">
        <v>1167</v>
      </c>
      <c r="C706" s="33" t="s">
        <v>961</v>
      </c>
      <c r="D706" s="34">
        <v>3648</v>
      </c>
    </row>
    <row r="707" spans="1:4" ht="43.5">
      <c r="A707" s="33" t="s">
        <v>889</v>
      </c>
      <c r="B707" s="33" t="s">
        <v>1015</v>
      </c>
      <c r="C707" s="33" t="s">
        <v>961</v>
      </c>
      <c r="D707" s="34">
        <v>3649</v>
      </c>
    </row>
    <row r="708" spans="1:4" ht="43.5">
      <c r="A708" s="33" t="s">
        <v>890</v>
      </c>
      <c r="B708" s="33" t="s">
        <v>1055</v>
      </c>
      <c r="C708" s="33" t="s">
        <v>961</v>
      </c>
      <c r="D708" s="34">
        <v>3650</v>
      </c>
    </row>
    <row r="709" spans="1:4" ht="43.5">
      <c r="A709" s="33" t="s">
        <v>891</v>
      </c>
      <c r="B709" s="33" t="s">
        <v>1066</v>
      </c>
      <c r="C709" s="33" t="s">
        <v>961</v>
      </c>
      <c r="D709" s="34">
        <v>3651</v>
      </c>
    </row>
    <row r="710" spans="1:4" ht="43.5">
      <c r="A710" s="33" t="s">
        <v>892</v>
      </c>
      <c r="B710" s="33" t="s">
        <v>1069</v>
      </c>
      <c r="C710" s="33" t="s">
        <v>961</v>
      </c>
      <c r="D710" s="34">
        <v>3652</v>
      </c>
    </row>
    <row r="711" spans="1:4" ht="58">
      <c r="A711" s="33" t="s">
        <v>893</v>
      </c>
      <c r="B711" s="33" t="s">
        <v>1100</v>
      </c>
      <c r="C711" s="33" t="s">
        <v>961</v>
      </c>
      <c r="D711" s="34">
        <v>3653</v>
      </c>
    </row>
    <row r="712" spans="1:4" ht="58">
      <c r="A712" s="33" t="s">
        <v>894</v>
      </c>
      <c r="B712" s="33" t="s">
        <v>1128</v>
      </c>
      <c r="C712" s="33" t="s">
        <v>961</v>
      </c>
      <c r="D712" s="34">
        <v>3654</v>
      </c>
    </row>
    <row r="713" spans="1:4" ht="58">
      <c r="A713" s="33" t="s">
        <v>895</v>
      </c>
      <c r="B713" s="33" t="s">
        <v>1169</v>
      </c>
      <c r="C713" s="33" t="s">
        <v>961</v>
      </c>
      <c r="D713" s="34">
        <v>3655</v>
      </c>
    </row>
    <row r="714" spans="1:4" ht="87">
      <c r="A714" s="33" t="s">
        <v>896</v>
      </c>
      <c r="B714" s="33" t="s">
        <v>1088</v>
      </c>
      <c r="C714" s="33" t="s">
        <v>961</v>
      </c>
      <c r="D714" s="34">
        <v>3656</v>
      </c>
    </row>
    <row r="715" spans="1:4" ht="43.5">
      <c r="A715" s="33" t="s">
        <v>897</v>
      </c>
      <c r="B715" s="33" t="s">
        <v>985</v>
      </c>
      <c r="C715" s="33" t="s">
        <v>961</v>
      </c>
      <c r="D715" s="34">
        <v>3657</v>
      </c>
    </row>
    <row r="716" spans="1:4" ht="72.5">
      <c r="A716" s="33" t="s">
        <v>898</v>
      </c>
      <c r="B716" s="33" t="s">
        <v>1039</v>
      </c>
      <c r="C716" s="33" t="s">
        <v>961</v>
      </c>
      <c r="D716" s="34">
        <v>3658</v>
      </c>
    </row>
    <row r="717" spans="1:4" ht="87">
      <c r="A717" s="33" t="s">
        <v>899</v>
      </c>
      <c r="B717" s="33" t="s">
        <v>1090</v>
      </c>
      <c r="C717" s="33" t="s">
        <v>961</v>
      </c>
      <c r="D717" s="34">
        <v>3659</v>
      </c>
    </row>
    <row r="718" spans="1:4" ht="43.5">
      <c r="A718" s="33" t="s">
        <v>900</v>
      </c>
      <c r="B718" s="33" t="s">
        <v>1031</v>
      </c>
      <c r="C718" s="33" t="s">
        <v>961</v>
      </c>
      <c r="D718" s="34">
        <v>3660</v>
      </c>
    </row>
    <row r="719" spans="1:4" ht="43.5">
      <c r="A719" s="33" t="s">
        <v>901</v>
      </c>
      <c r="B719" s="33" t="s">
        <v>1086</v>
      </c>
      <c r="C719" s="33" t="s">
        <v>961</v>
      </c>
      <c r="D719" s="34">
        <v>3661</v>
      </c>
    </row>
    <row r="720" spans="1:4" ht="58">
      <c r="A720" s="33" t="s">
        <v>902</v>
      </c>
      <c r="B720" s="33" t="s">
        <v>1077</v>
      </c>
      <c r="C720" s="33" t="s">
        <v>961</v>
      </c>
      <c r="D720" s="34">
        <v>3662</v>
      </c>
    </row>
    <row r="721" spans="1:4" ht="58">
      <c r="A721" s="33" t="s">
        <v>903</v>
      </c>
      <c r="B721" s="33" t="s">
        <v>1122</v>
      </c>
      <c r="C721" s="33" t="s">
        <v>961</v>
      </c>
      <c r="D721" s="34">
        <v>3663</v>
      </c>
    </row>
    <row r="722" spans="1:4" ht="72.5">
      <c r="A722" s="33" t="s">
        <v>904</v>
      </c>
      <c r="B722" s="33" t="s">
        <v>1092</v>
      </c>
      <c r="C722" s="33" t="s">
        <v>961</v>
      </c>
      <c r="D722" s="34">
        <v>3664</v>
      </c>
    </row>
    <row r="723" spans="1:4" ht="43.5">
      <c r="A723" s="33" t="s">
        <v>905</v>
      </c>
      <c r="B723" s="33" t="s">
        <v>1153</v>
      </c>
      <c r="C723" s="33" t="s">
        <v>961</v>
      </c>
      <c r="D723" s="34">
        <v>3665</v>
      </c>
    </row>
    <row r="724" spans="1:4" ht="72.5">
      <c r="A724" s="33" t="s">
        <v>906</v>
      </c>
      <c r="B724" s="33" t="s">
        <v>1041</v>
      </c>
      <c r="C724" s="33" t="s">
        <v>961</v>
      </c>
      <c r="D724" s="34">
        <v>3666</v>
      </c>
    </row>
    <row r="725" spans="1:4" ht="72.5">
      <c r="A725" s="33" t="s">
        <v>907</v>
      </c>
      <c r="B725" s="33" t="s">
        <v>1094</v>
      </c>
      <c r="C725" s="33" t="s">
        <v>961</v>
      </c>
      <c r="D725" s="34">
        <v>3667</v>
      </c>
    </row>
    <row r="726" spans="1:4" ht="43.5">
      <c r="A726" s="33" t="s">
        <v>908</v>
      </c>
      <c r="B726" s="33" t="s">
        <v>963</v>
      </c>
      <c r="C726" s="33" t="s">
        <v>961</v>
      </c>
      <c r="D726" s="34">
        <v>3668</v>
      </c>
    </row>
    <row r="727" spans="1:4" ht="43.5">
      <c r="A727" s="33" t="s">
        <v>2102</v>
      </c>
      <c r="B727" s="33" t="s">
        <v>2103</v>
      </c>
      <c r="C727" s="33" t="s">
        <v>961</v>
      </c>
      <c r="D727" s="34">
        <v>3669</v>
      </c>
    </row>
    <row r="728" spans="1:4" ht="43.5">
      <c r="A728" s="33" t="s">
        <v>909</v>
      </c>
      <c r="B728" s="33" t="s">
        <v>999</v>
      </c>
      <c r="C728" s="33" t="s">
        <v>961</v>
      </c>
      <c r="D728" s="34">
        <v>3670</v>
      </c>
    </row>
    <row r="729" spans="1:4" ht="43.5">
      <c r="A729" s="33" t="s">
        <v>910</v>
      </c>
      <c r="B729" s="33" t="s">
        <v>1058</v>
      </c>
      <c r="C729" s="33" t="s">
        <v>961</v>
      </c>
      <c r="D729" s="34">
        <v>3671</v>
      </c>
    </row>
    <row r="730" spans="1:4" ht="58">
      <c r="A730" s="33" t="s">
        <v>911</v>
      </c>
      <c r="B730" s="33" t="s">
        <v>1097</v>
      </c>
      <c r="C730" s="33" t="s">
        <v>961</v>
      </c>
      <c r="D730" s="34">
        <v>3672</v>
      </c>
    </row>
    <row r="731" spans="1:4" ht="72.5">
      <c r="A731" s="33" t="s">
        <v>912</v>
      </c>
      <c r="B731" s="33" t="s">
        <v>1134</v>
      </c>
      <c r="C731" s="33" t="s">
        <v>961</v>
      </c>
      <c r="D731" s="34">
        <v>3673</v>
      </c>
    </row>
    <row r="732" spans="1:4" ht="58">
      <c r="A732" s="33" t="s">
        <v>913</v>
      </c>
      <c r="B732" s="33" t="s">
        <v>1125</v>
      </c>
      <c r="C732" s="33" t="s">
        <v>961</v>
      </c>
      <c r="D732" s="34">
        <v>3674</v>
      </c>
    </row>
    <row r="733" spans="1:4" ht="58">
      <c r="A733" s="33" t="s">
        <v>914</v>
      </c>
      <c r="B733" s="33" t="s">
        <v>1144</v>
      </c>
      <c r="C733" s="33" t="s">
        <v>961</v>
      </c>
      <c r="D733" s="34">
        <v>3675</v>
      </c>
    </row>
    <row r="734" spans="1:4" ht="43.5">
      <c r="A734" s="33" t="s">
        <v>915</v>
      </c>
      <c r="B734" s="33" t="s">
        <v>1131</v>
      </c>
      <c r="C734" s="33" t="s">
        <v>961</v>
      </c>
      <c r="D734" s="34">
        <v>3676</v>
      </c>
    </row>
    <row r="735" spans="1:4" ht="43.5">
      <c r="A735" s="33" t="s">
        <v>916</v>
      </c>
      <c r="B735" s="33" t="s">
        <v>1156</v>
      </c>
      <c r="C735" s="33" t="s">
        <v>961</v>
      </c>
      <c r="D735" s="34">
        <v>3677</v>
      </c>
    </row>
    <row r="736" spans="1:4" ht="43.5">
      <c r="A736" s="33" t="s">
        <v>917</v>
      </c>
      <c r="B736" s="33" t="s">
        <v>969</v>
      </c>
      <c r="C736" s="33" t="s">
        <v>961</v>
      </c>
      <c r="D736" s="34">
        <v>3678</v>
      </c>
    </row>
    <row r="737" spans="1:4" ht="43.5">
      <c r="A737" s="33" t="s">
        <v>918</v>
      </c>
      <c r="B737" s="33" t="s">
        <v>1018</v>
      </c>
      <c r="C737" s="33" t="s">
        <v>961</v>
      </c>
      <c r="D737" s="34">
        <v>3679</v>
      </c>
    </row>
    <row r="738" spans="1:4" ht="58">
      <c r="A738" s="33" t="s">
        <v>919</v>
      </c>
      <c r="B738" s="33" t="s">
        <v>1061</v>
      </c>
      <c r="C738" s="33" t="s">
        <v>961</v>
      </c>
      <c r="D738" s="34">
        <v>3680</v>
      </c>
    </row>
    <row r="739" spans="1:4" ht="72.5">
      <c r="A739" s="33" t="s">
        <v>920</v>
      </c>
      <c r="B739" s="33" t="s">
        <v>1024</v>
      </c>
      <c r="C739" s="33" t="s">
        <v>961</v>
      </c>
      <c r="D739" s="34">
        <v>3681</v>
      </c>
    </row>
    <row r="740" spans="1:4" ht="43.5">
      <c r="A740" s="33" t="s">
        <v>921</v>
      </c>
      <c r="B740" s="33" t="s">
        <v>1106</v>
      </c>
      <c r="C740" s="33" t="s">
        <v>961</v>
      </c>
      <c r="D740" s="34">
        <v>3682</v>
      </c>
    </row>
    <row r="741" spans="1:4" ht="72.5">
      <c r="A741" s="33" t="s">
        <v>922</v>
      </c>
      <c r="B741" s="33" t="s">
        <v>1026</v>
      </c>
      <c r="C741" s="33" t="s">
        <v>961</v>
      </c>
      <c r="D741" s="34">
        <v>3683</v>
      </c>
    </row>
    <row r="742" spans="1:4" ht="58">
      <c r="A742" s="33" t="s">
        <v>923</v>
      </c>
      <c r="B742" s="33" t="s">
        <v>1136</v>
      </c>
      <c r="C742" s="33" t="s">
        <v>961</v>
      </c>
      <c r="D742" s="34">
        <v>3684</v>
      </c>
    </row>
    <row r="743" spans="1:4" ht="58">
      <c r="A743" s="33" t="s">
        <v>924</v>
      </c>
      <c r="B743" s="33" t="s">
        <v>1142</v>
      </c>
      <c r="C743" s="33" t="s">
        <v>961</v>
      </c>
      <c r="D743" s="34">
        <v>3685</v>
      </c>
    </row>
    <row r="744" spans="1:4" ht="72.5">
      <c r="A744" s="33" t="s">
        <v>925</v>
      </c>
      <c r="B744" s="33" t="s">
        <v>1028</v>
      </c>
      <c r="C744" s="33" t="s">
        <v>961</v>
      </c>
      <c r="D744" s="34">
        <v>3686</v>
      </c>
    </row>
    <row r="745" spans="1:4" ht="43.5">
      <c r="A745" s="33" t="s">
        <v>926</v>
      </c>
      <c r="B745" s="33" t="s">
        <v>966</v>
      </c>
      <c r="C745" s="33" t="s">
        <v>961</v>
      </c>
      <c r="D745" s="34">
        <v>3687</v>
      </c>
    </row>
    <row r="746" spans="1:4" ht="58">
      <c r="A746" s="33" t="s">
        <v>927</v>
      </c>
      <c r="B746" s="33" t="s">
        <v>980</v>
      </c>
      <c r="C746" s="33" t="s">
        <v>961</v>
      </c>
      <c r="D746" s="34">
        <v>3688</v>
      </c>
    </row>
    <row r="747" spans="1:4" ht="72.5">
      <c r="A747" s="33" t="s">
        <v>928</v>
      </c>
      <c r="B747" s="33" t="s">
        <v>1159</v>
      </c>
      <c r="C747" s="33" t="s">
        <v>961</v>
      </c>
      <c r="D747" s="34">
        <v>3689</v>
      </c>
    </row>
    <row r="748" spans="1:4" ht="58">
      <c r="A748" s="33" t="s">
        <v>929</v>
      </c>
      <c r="B748" s="33" t="s">
        <v>1074</v>
      </c>
      <c r="C748" s="33" t="s">
        <v>961</v>
      </c>
      <c r="D748" s="34">
        <v>3690</v>
      </c>
    </row>
    <row r="749" spans="1:4" ht="58">
      <c r="A749" s="33" t="s">
        <v>930</v>
      </c>
      <c r="B749" s="33" t="s">
        <v>1072</v>
      </c>
      <c r="C749" s="33" t="s">
        <v>961</v>
      </c>
      <c r="D749" s="34">
        <v>3691</v>
      </c>
    </row>
    <row r="750" spans="1:4" ht="58">
      <c r="A750" s="33" t="s">
        <v>931</v>
      </c>
      <c r="B750" s="33" t="s">
        <v>1083</v>
      </c>
      <c r="C750" s="33" t="s">
        <v>961</v>
      </c>
      <c r="D750" s="34">
        <v>3692</v>
      </c>
    </row>
    <row r="751" spans="1:4" ht="72.5">
      <c r="A751" s="33" t="s">
        <v>932</v>
      </c>
      <c r="B751" s="33" t="s">
        <v>975</v>
      </c>
      <c r="C751" s="33" t="s">
        <v>961</v>
      </c>
      <c r="D751" s="34">
        <v>3693</v>
      </c>
    </row>
    <row r="752" spans="1:4" ht="72.5">
      <c r="A752" s="33" t="s">
        <v>935</v>
      </c>
      <c r="B752" s="33" t="s">
        <v>977</v>
      </c>
      <c r="C752" s="33" t="s">
        <v>961</v>
      </c>
      <c r="D752" s="34">
        <v>3694</v>
      </c>
    </row>
    <row r="753" spans="1:4" ht="58">
      <c r="A753" s="33" t="s">
        <v>933</v>
      </c>
      <c r="B753" s="33" t="s">
        <v>1002</v>
      </c>
      <c r="C753" s="33" t="s">
        <v>961</v>
      </c>
      <c r="D753" s="34">
        <v>3695</v>
      </c>
    </row>
    <row r="754" spans="1:4" ht="43.5">
      <c r="A754" s="33" t="s">
        <v>934</v>
      </c>
      <c r="B754" s="33" t="s">
        <v>1112</v>
      </c>
      <c r="C754" s="33" t="s">
        <v>961</v>
      </c>
      <c r="D754" s="34">
        <v>3696</v>
      </c>
    </row>
    <row r="755" spans="1:4" ht="58">
      <c r="A755" s="33" t="s">
        <v>936</v>
      </c>
      <c r="B755" s="33" t="s">
        <v>1004</v>
      </c>
      <c r="C755" s="33" t="s">
        <v>961</v>
      </c>
      <c r="D755" s="34">
        <v>3697</v>
      </c>
    </row>
    <row r="756" spans="1:4" ht="43.5">
      <c r="A756" s="33" t="s">
        <v>937</v>
      </c>
      <c r="B756" s="33" t="s">
        <v>1150</v>
      </c>
      <c r="C756" s="33" t="s">
        <v>961</v>
      </c>
      <c r="D756" s="34">
        <v>3698</v>
      </c>
    </row>
    <row r="757" spans="1:4" ht="72.5">
      <c r="A757" s="33" t="s">
        <v>938</v>
      </c>
      <c r="B757" s="33" t="s">
        <v>982</v>
      </c>
      <c r="C757" s="33" t="s">
        <v>961</v>
      </c>
      <c r="D757" s="34">
        <v>3699</v>
      </c>
    </row>
    <row r="758" spans="1:4" ht="72.5">
      <c r="A758" s="33" t="s">
        <v>939</v>
      </c>
      <c r="B758" s="33" t="s">
        <v>1161</v>
      </c>
      <c r="C758" s="33" t="s">
        <v>961</v>
      </c>
      <c r="D758" s="34">
        <v>3700</v>
      </c>
    </row>
    <row r="759" spans="1:4" ht="43.5">
      <c r="A759" s="33" t="s">
        <v>940</v>
      </c>
      <c r="B759" s="33" t="s">
        <v>1172</v>
      </c>
      <c r="C759" s="33" t="s">
        <v>961</v>
      </c>
      <c r="D759" s="34">
        <v>3701</v>
      </c>
    </row>
    <row r="760" spans="1:4" ht="58">
      <c r="A760" s="33" t="s">
        <v>399</v>
      </c>
      <c r="B760" s="33" t="s">
        <v>2104</v>
      </c>
      <c r="C760" s="33" t="s">
        <v>1549</v>
      </c>
      <c r="D760" s="34">
        <v>3702</v>
      </c>
    </row>
    <row r="761" spans="1:4" ht="58">
      <c r="A761" s="33" t="s">
        <v>401</v>
      </c>
      <c r="B761" s="33" t="s">
        <v>2105</v>
      </c>
      <c r="C761" s="33" t="s">
        <v>1549</v>
      </c>
      <c r="D761" s="34">
        <v>3704</v>
      </c>
    </row>
    <row r="762" spans="1:4" ht="58">
      <c r="A762" s="33" t="s">
        <v>403</v>
      </c>
      <c r="B762" s="33" t="s">
        <v>2106</v>
      </c>
      <c r="C762" s="33" t="s">
        <v>1549</v>
      </c>
      <c r="D762" s="34">
        <v>3705</v>
      </c>
    </row>
    <row r="763" spans="1:4" ht="58">
      <c r="A763" s="33" t="s">
        <v>2107</v>
      </c>
      <c r="B763" s="33" t="s">
        <v>2108</v>
      </c>
      <c r="C763" s="33" t="s">
        <v>1549</v>
      </c>
      <c r="D763" s="34">
        <v>3706</v>
      </c>
    </row>
    <row r="764" spans="1:4" ht="43.5">
      <c r="A764" s="33" t="s">
        <v>405</v>
      </c>
      <c r="B764" s="33" t="s">
        <v>2109</v>
      </c>
      <c r="C764" s="33" t="s">
        <v>1549</v>
      </c>
      <c r="D764" s="34">
        <v>3707</v>
      </c>
    </row>
    <row r="765" spans="1:4" ht="58">
      <c r="A765" s="33" t="s">
        <v>474</v>
      </c>
      <c r="B765" s="33" t="s">
        <v>2110</v>
      </c>
      <c r="C765" s="33" t="s">
        <v>1558</v>
      </c>
      <c r="D765" s="34">
        <v>3708</v>
      </c>
    </row>
    <row r="766" spans="1:4" ht="58">
      <c r="A766" s="33" t="s">
        <v>407</v>
      </c>
      <c r="B766" s="33" t="s">
        <v>2111</v>
      </c>
      <c r="C766" s="33" t="s">
        <v>1549</v>
      </c>
      <c r="D766" s="34">
        <v>3709</v>
      </c>
    </row>
    <row r="767" spans="1:4" ht="58">
      <c r="A767" s="33" t="s">
        <v>536</v>
      </c>
      <c r="B767" s="33" t="s">
        <v>2112</v>
      </c>
      <c r="C767" s="33" t="s">
        <v>1661</v>
      </c>
      <c r="D767" s="34">
        <v>3710</v>
      </c>
    </row>
    <row r="768" spans="1:4" ht="43.5">
      <c r="A768" s="33" t="s">
        <v>537</v>
      </c>
      <c r="B768" s="33" t="s">
        <v>2113</v>
      </c>
      <c r="C768" s="33" t="s">
        <v>1661</v>
      </c>
      <c r="D768" s="34">
        <v>3711</v>
      </c>
    </row>
    <row r="769" spans="1:4" ht="43.5">
      <c r="A769" s="33" t="s">
        <v>948</v>
      </c>
      <c r="B769" s="33" t="s">
        <v>1044</v>
      </c>
      <c r="C769" s="33" t="s">
        <v>961</v>
      </c>
      <c r="D769" s="34">
        <v>3712</v>
      </c>
    </row>
    <row r="770" spans="1:4" ht="58">
      <c r="A770" s="33" t="s">
        <v>949</v>
      </c>
      <c r="B770" s="33" t="s">
        <v>1047</v>
      </c>
      <c r="C770" s="33" t="s">
        <v>961</v>
      </c>
      <c r="D770" s="34">
        <v>3713</v>
      </c>
    </row>
    <row r="771" spans="1:4" ht="72.5">
      <c r="A771" s="33" t="s">
        <v>476</v>
      </c>
      <c r="B771" s="33" t="s">
        <v>2114</v>
      </c>
      <c r="C771" s="33" t="s">
        <v>1558</v>
      </c>
      <c r="D771" s="34">
        <v>3714</v>
      </c>
    </row>
    <row r="772" spans="1:4" ht="72.5">
      <c r="A772" s="33" t="s">
        <v>334</v>
      </c>
      <c r="B772" s="33" t="s">
        <v>2115</v>
      </c>
      <c r="C772" s="33" t="s">
        <v>1540</v>
      </c>
      <c r="D772" s="34">
        <v>3715</v>
      </c>
    </row>
    <row r="773" spans="1:4" ht="72.5">
      <c r="A773" s="33" t="s">
        <v>478</v>
      </c>
      <c r="B773" s="33" t="s">
        <v>2116</v>
      </c>
      <c r="C773" s="33" t="s">
        <v>1558</v>
      </c>
      <c r="D773" s="34">
        <v>3716</v>
      </c>
    </row>
    <row r="774" spans="1:4" ht="72.5">
      <c r="A774" s="33" t="s">
        <v>335</v>
      </c>
      <c r="B774" s="33" t="s">
        <v>2117</v>
      </c>
      <c r="C774" s="33" t="s">
        <v>1540</v>
      </c>
      <c r="D774" s="34">
        <v>3717</v>
      </c>
    </row>
    <row r="775" spans="1:4" ht="72.5">
      <c r="A775" s="33" t="s">
        <v>480</v>
      </c>
      <c r="B775" s="33" t="s">
        <v>2118</v>
      </c>
      <c r="C775" s="33" t="s">
        <v>1558</v>
      </c>
      <c r="D775" s="34">
        <v>3718</v>
      </c>
    </row>
    <row r="776" spans="1:4" ht="72.5">
      <c r="A776" s="33" t="s">
        <v>336</v>
      </c>
      <c r="B776" s="33" t="s">
        <v>2119</v>
      </c>
      <c r="C776" s="33" t="s">
        <v>1540</v>
      </c>
      <c r="D776" s="34">
        <v>3719</v>
      </c>
    </row>
    <row r="777" spans="1:4" ht="72.5">
      <c r="A777" s="33" t="s">
        <v>482</v>
      </c>
      <c r="B777" s="33" t="s">
        <v>2120</v>
      </c>
      <c r="C777" s="33" t="s">
        <v>1558</v>
      </c>
      <c r="D777" s="34">
        <v>3720</v>
      </c>
    </row>
    <row r="778" spans="1:4" ht="72.5">
      <c r="A778" s="33" t="s">
        <v>337</v>
      </c>
      <c r="B778" s="33" t="s">
        <v>2121</v>
      </c>
      <c r="C778" s="33" t="s">
        <v>1540</v>
      </c>
      <c r="D778" s="34">
        <v>3721</v>
      </c>
    </row>
    <row r="779" spans="1:4" ht="72.5">
      <c r="A779" s="33" t="s">
        <v>484</v>
      </c>
      <c r="B779" s="33" t="s">
        <v>2122</v>
      </c>
      <c r="C779" s="33" t="s">
        <v>1558</v>
      </c>
      <c r="D779" s="34">
        <v>3722</v>
      </c>
    </row>
    <row r="780" spans="1:4" ht="72.5">
      <c r="A780" s="33" t="s">
        <v>338</v>
      </c>
      <c r="B780" s="33" t="s">
        <v>2123</v>
      </c>
      <c r="C780" s="33" t="s">
        <v>1540</v>
      </c>
      <c r="D780" s="34">
        <v>3723</v>
      </c>
    </row>
    <row r="781" spans="1:4" ht="72.5">
      <c r="A781" s="33" t="s">
        <v>486</v>
      </c>
      <c r="B781" s="33" t="s">
        <v>2124</v>
      </c>
      <c r="C781" s="33" t="s">
        <v>1558</v>
      </c>
      <c r="D781" s="34">
        <v>3724</v>
      </c>
    </row>
    <row r="782" spans="1:4" ht="72.5">
      <c r="A782" s="33" t="s">
        <v>339</v>
      </c>
      <c r="B782" s="33" t="s">
        <v>2125</v>
      </c>
      <c r="C782" s="33" t="s">
        <v>1540</v>
      </c>
      <c r="D782" s="34">
        <v>3725</v>
      </c>
    </row>
    <row r="783" spans="1:4" ht="29">
      <c r="A783" s="33" t="s">
        <v>340</v>
      </c>
      <c r="B783" s="33" t="s">
        <v>2126</v>
      </c>
      <c r="C783" s="33" t="s">
        <v>1540</v>
      </c>
      <c r="D783" s="34">
        <v>3726</v>
      </c>
    </row>
    <row r="784" spans="1:4" ht="29">
      <c r="A784" s="33" t="s">
        <v>341</v>
      </c>
      <c r="B784" s="33" t="s">
        <v>2127</v>
      </c>
      <c r="C784" s="33" t="s">
        <v>1540</v>
      </c>
      <c r="D784" s="34">
        <v>3727</v>
      </c>
    </row>
    <row r="785" spans="1:4" ht="29">
      <c r="A785" s="33" t="s">
        <v>342</v>
      </c>
      <c r="B785" s="33" t="s">
        <v>2128</v>
      </c>
      <c r="C785" s="33" t="s">
        <v>1540</v>
      </c>
      <c r="D785" s="34">
        <v>3728</v>
      </c>
    </row>
    <row r="786" spans="1:4" ht="43.5">
      <c r="A786" s="33" t="s">
        <v>343</v>
      </c>
      <c r="B786" s="33" t="s">
        <v>2129</v>
      </c>
      <c r="C786" s="33" t="s">
        <v>1540</v>
      </c>
      <c r="D786" s="34">
        <v>3729</v>
      </c>
    </row>
    <row r="787" spans="1:4" ht="43.5">
      <c r="A787" s="33" t="s">
        <v>488</v>
      </c>
      <c r="B787" s="33" t="s">
        <v>2130</v>
      </c>
      <c r="C787" s="33" t="s">
        <v>1558</v>
      </c>
      <c r="D787" s="34">
        <v>3730</v>
      </c>
    </row>
    <row r="788" spans="1:4" ht="43.5">
      <c r="A788" s="33" t="s">
        <v>344</v>
      </c>
      <c r="B788" s="33" t="s">
        <v>2131</v>
      </c>
      <c r="C788" s="33" t="s">
        <v>1540</v>
      </c>
      <c r="D788" s="34">
        <v>3731</v>
      </c>
    </row>
    <row r="789" spans="1:4" ht="43.5">
      <c r="A789" s="33" t="s">
        <v>3</v>
      </c>
      <c r="B789" s="33" t="s">
        <v>2132</v>
      </c>
      <c r="C789" s="33" t="s">
        <v>1549</v>
      </c>
      <c r="D789" s="34">
        <v>3732</v>
      </c>
    </row>
    <row r="790" spans="1:4" ht="29">
      <c r="A790" s="33" t="s">
        <v>411</v>
      </c>
      <c r="B790" s="33" t="s">
        <v>2133</v>
      </c>
      <c r="C790" s="33" t="s">
        <v>1549</v>
      </c>
      <c r="D790" s="34">
        <v>3733</v>
      </c>
    </row>
    <row r="791" spans="1:4" ht="29">
      <c r="A791" s="33" t="s">
        <v>941</v>
      </c>
      <c r="B791" s="33" t="s">
        <v>959</v>
      </c>
      <c r="C791" s="33" t="s">
        <v>961</v>
      </c>
      <c r="D791" s="34">
        <v>3734</v>
      </c>
    </row>
    <row r="792" spans="1:4" ht="58">
      <c r="A792" s="33" t="s">
        <v>345</v>
      </c>
      <c r="B792" s="33" t="s">
        <v>2134</v>
      </c>
      <c r="C792" s="33" t="s">
        <v>1540</v>
      </c>
      <c r="D792" s="34">
        <v>3735</v>
      </c>
    </row>
    <row r="793" spans="1:4" ht="43.5">
      <c r="A793" s="33" t="s">
        <v>538</v>
      </c>
      <c r="B793" s="33" t="s">
        <v>2135</v>
      </c>
      <c r="C793" s="33" t="s">
        <v>1661</v>
      </c>
      <c r="D793" s="34">
        <v>3736</v>
      </c>
    </row>
    <row r="794" spans="1:4" ht="43.5">
      <c r="A794" s="33" t="s">
        <v>413</v>
      </c>
      <c r="B794" s="33" t="s">
        <v>2136</v>
      </c>
      <c r="C794" s="33" t="s">
        <v>1549</v>
      </c>
      <c r="D794" s="34">
        <v>3737</v>
      </c>
    </row>
    <row r="795" spans="1:4" ht="29">
      <c r="A795" s="33" t="s">
        <v>942</v>
      </c>
      <c r="B795" s="33" t="s">
        <v>1109</v>
      </c>
      <c r="C795" s="33" t="s">
        <v>961</v>
      </c>
      <c r="D795" s="34">
        <v>3738</v>
      </c>
    </row>
    <row r="796" spans="1:4" ht="29">
      <c r="A796" s="33" t="s">
        <v>943</v>
      </c>
      <c r="B796" s="33" t="s">
        <v>972</v>
      </c>
      <c r="C796" s="33" t="s">
        <v>961</v>
      </c>
      <c r="D796" s="34">
        <v>3740</v>
      </c>
    </row>
    <row r="797" spans="1:4" ht="43.5">
      <c r="A797" s="33" t="s">
        <v>415</v>
      </c>
      <c r="B797" s="33" t="s">
        <v>2137</v>
      </c>
      <c r="C797" s="33" t="s">
        <v>1549</v>
      </c>
      <c r="D797" s="34">
        <v>3741</v>
      </c>
    </row>
    <row r="798" spans="1:4" ht="43.5">
      <c r="A798" s="33" t="s">
        <v>417</v>
      </c>
      <c r="B798" s="33" t="s">
        <v>2138</v>
      </c>
      <c r="C798" s="33" t="s">
        <v>1549</v>
      </c>
      <c r="D798" s="34">
        <v>3743</v>
      </c>
    </row>
    <row r="799" spans="1:4" ht="29">
      <c r="A799" s="33" t="s">
        <v>944</v>
      </c>
      <c r="B799" s="33" t="s">
        <v>988</v>
      </c>
      <c r="C799" s="33" t="s">
        <v>961</v>
      </c>
      <c r="D799" s="34">
        <v>3744</v>
      </c>
    </row>
    <row r="800" spans="1:4" ht="29">
      <c r="A800" s="33" t="s">
        <v>419</v>
      </c>
      <c r="B800" s="33" t="s">
        <v>2139</v>
      </c>
      <c r="C800" s="33" t="s">
        <v>1549</v>
      </c>
      <c r="D800" s="34">
        <v>3745</v>
      </c>
    </row>
    <row r="801" spans="1:4" ht="43.5">
      <c r="A801" s="33" t="s">
        <v>952</v>
      </c>
      <c r="B801" s="33" t="s">
        <v>2140</v>
      </c>
      <c r="C801" s="33" t="s">
        <v>961</v>
      </c>
      <c r="D801" s="34">
        <v>3749</v>
      </c>
    </row>
    <row r="802" spans="1:4" ht="43.5">
      <c r="A802" s="33" t="s">
        <v>539</v>
      </c>
      <c r="B802" s="33" t="s">
        <v>2141</v>
      </c>
      <c r="C802" s="33" t="s">
        <v>1661</v>
      </c>
      <c r="D802" s="34">
        <v>3750</v>
      </c>
    </row>
    <row r="803" spans="1:4" ht="43.5">
      <c r="A803" s="33" t="s">
        <v>697</v>
      </c>
      <c r="B803" s="33" t="s">
        <v>2142</v>
      </c>
      <c r="C803" s="33" t="s">
        <v>1773</v>
      </c>
      <c r="D803" s="34">
        <v>3751</v>
      </c>
    </row>
    <row r="804" spans="1:4" ht="43.5">
      <c r="A804" s="33" t="s">
        <v>92</v>
      </c>
      <c r="B804" s="33" t="s">
        <v>2143</v>
      </c>
      <c r="C804" s="33" t="s">
        <v>1175</v>
      </c>
      <c r="D804" s="34">
        <v>3752</v>
      </c>
    </row>
    <row r="805" spans="1:4" ht="58">
      <c r="A805" s="33" t="s">
        <v>947</v>
      </c>
      <c r="B805" s="33" t="s">
        <v>2144</v>
      </c>
      <c r="C805" s="33" t="s">
        <v>961</v>
      </c>
      <c r="D805" s="34">
        <v>3753</v>
      </c>
    </row>
    <row r="806" spans="1:4" ht="58">
      <c r="A806" s="33" t="s">
        <v>951</v>
      </c>
      <c r="B806" s="33" t="s">
        <v>2145</v>
      </c>
      <c r="C806" s="33" t="s">
        <v>961</v>
      </c>
      <c r="D806" s="34">
        <v>3754</v>
      </c>
    </row>
    <row r="807" spans="1:4" ht="43.5">
      <c r="A807" s="33" t="s">
        <v>950</v>
      </c>
      <c r="B807" s="33" t="s">
        <v>2146</v>
      </c>
      <c r="C807" s="33" t="s">
        <v>961</v>
      </c>
      <c r="D807" s="34">
        <v>3755</v>
      </c>
    </row>
    <row r="808" spans="1:4" ht="58">
      <c r="A808" s="33" t="s">
        <v>309</v>
      </c>
      <c r="B808" s="33" t="s">
        <v>1268</v>
      </c>
      <c r="C808" s="33" t="s">
        <v>1175</v>
      </c>
      <c r="D808" s="34">
        <v>3756</v>
      </c>
    </row>
    <row r="809" spans="1:4" ht="43.5">
      <c r="A809" s="33" t="s">
        <v>857</v>
      </c>
      <c r="B809" s="33" t="s">
        <v>1980</v>
      </c>
      <c r="C809" s="33" t="s">
        <v>1773</v>
      </c>
      <c r="D809" s="34">
        <v>3757</v>
      </c>
    </row>
    <row r="810" spans="1:4" ht="58">
      <c r="A810" s="33" t="s">
        <v>311</v>
      </c>
      <c r="B810" s="33" t="s">
        <v>1274</v>
      </c>
      <c r="C810" s="33" t="s">
        <v>1175</v>
      </c>
      <c r="D810" s="34">
        <v>3758</v>
      </c>
    </row>
    <row r="811" spans="1:4" ht="58">
      <c r="A811" s="33" t="s">
        <v>858</v>
      </c>
      <c r="B811" s="33" t="s">
        <v>1981</v>
      </c>
      <c r="C811" s="33" t="s">
        <v>1773</v>
      </c>
      <c r="D811" s="34">
        <v>3759</v>
      </c>
    </row>
    <row r="812" spans="1:4" ht="87">
      <c r="A812" s="33" t="s">
        <v>313</v>
      </c>
      <c r="B812" s="33" t="s">
        <v>1275</v>
      </c>
      <c r="C812" s="33" t="s">
        <v>1175</v>
      </c>
      <c r="D812" s="34">
        <v>3760</v>
      </c>
    </row>
    <row r="813" spans="1:4" ht="87">
      <c r="A813" s="33" t="s">
        <v>859</v>
      </c>
      <c r="B813" s="33" t="s">
        <v>1982</v>
      </c>
      <c r="C813" s="33" t="s">
        <v>1773</v>
      </c>
      <c r="D813" s="34">
        <v>3761</v>
      </c>
    </row>
    <row r="814" spans="1:4" ht="72.5">
      <c r="A814" s="33" t="s">
        <v>315</v>
      </c>
      <c r="B814" s="33" t="s">
        <v>1276</v>
      </c>
      <c r="C814" s="33" t="s">
        <v>1175</v>
      </c>
      <c r="D814" s="34">
        <v>3762</v>
      </c>
    </row>
    <row r="815" spans="1:4" ht="72.5">
      <c r="A815" s="33" t="s">
        <v>860</v>
      </c>
      <c r="B815" s="33" t="s">
        <v>1983</v>
      </c>
      <c r="C815" s="33" t="s">
        <v>1773</v>
      </c>
      <c r="D815" s="34">
        <v>3763</v>
      </c>
    </row>
    <row r="816" spans="1:4" ht="72.5">
      <c r="A816" s="33" t="s">
        <v>727</v>
      </c>
      <c r="B816" s="33" t="s">
        <v>1850</v>
      </c>
      <c r="C816" s="33" t="s">
        <v>1773</v>
      </c>
      <c r="D816" s="34">
        <v>3764</v>
      </c>
    </row>
    <row r="817" spans="1:4" ht="72.5">
      <c r="A817" s="33" t="s">
        <v>317</v>
      </c>
      <c r="B817" s="33" t="s">
        <v>1199</v>
      </c>
      <c r="C817" s="33" t="s">
        <v>1175</v>
      </c>
      <c r="D817" s="34">
        <v>3765</v>
      </c>
    </row>
    <row r="818" spans="1:4" ht="72.5">
      <c r="A818" s="33" t="s">
        <v>319</v>
      </c>
      <c r="B818" s="33" t="s">
        <v>1393</v>
      </c>
      <c r="C818" s="33" t="s">
        <v>1175</v>
      </c>
      <c r="D818" s="34">
        <v>3766</v>
      </c>
    </row>
    <row r="819" spans="1:4" ht="72.5">
      <c r="A819" s="33" t="s">
        <v>861</v>
      </c>
      <c r="B819" s="33" t="s">
        <v>1984</v>
      </c>
      <c r="C819" s="33" t="s">
        <v>1773</v>
      </c>
      <c r="D819" s="34">
        <v>3767</v>
      </c>
    </row>
    <row r="820" spans="1:4" ht="72.5">
      <c r="A820" s="33" t="s">
        <v>862</v>
      </c>
      <c r="B820" s="33" t="s">
        <v>1985</v>
      </c>
      <c r="C820" s="33" t="s">
        <v>1773</v>
      </c>
      <c r="D820" s="34">
        <v>3768</v>
      </c>
    </row>
    <row r="821" spans="1:4" ht="72.5">
      <c r="A821" s="33" t="s">
        <v>523</v>
      </c>
      <c r="B821" s="33" t="s">
        <v>1651</v>
      </c>
      <c r="C821" s="33" t="s">
        <v>1558</v>
      </c>
      <c r="D821" s="34">
        <v>3769</v>
      </c>
    </row>
    <row r="822" spans="1:4" ht="72.5">
      <c r="A822" s="33" t="s">
        <v>524</v>
      </c>
      <c r="B822" s="33" t="s">
        <v>1652</v>
      </c>
      <c r="C822" s="33" t="s">
        <v>1558</v>
      </c>
      <c r="D822" s="34">
        <v>3770</v>
      </c>
    </row>
    <row r="823" spans="1:4" ht="72.5">
      <c r="A823" s="33" t="s">
        <v>639</v>
      </c>
      <c r="B823" s="33" t="s">
        <v>1764</v>
      </c>
      <c r="C823" s="33" t="s">
        <v>1540</v>
      </c>
      <c r="D823" s="34">
        <v>3771</v>
      </c>
    </row>
    <row r="824" spans="1:4" ht="72.5">
      <c r="A824" s="33" t="s">
        <v>640</v>
      </c>
      <c r="B824" s="33" t="s">
        <v>1765</v>
      </c>
      <c r="C824" s="33" t="s">
        <v>1540</v>
      </c>
      <c r="D824" s="34">
        <v>3772</v>
      </c>
    </row>
    <row r="825" spans="1:4" ht="72.5">
      <c r="A825" s="33" t="s">
        <v>945</v>
      </c>
      <c r="B825" s="33" t="s">
        <v>994</v>
      </c>
      <c r="C825" s="33" t="s">
        <v>961</v>
      </c>
      <c r="D825" s="34">
        <v>3774</v>
      </c>
    </row>
    <row r="826" spans="1:4" ht="72.5">
      <c r="A826" s="33" t="s">
        <v>946</v>
      </c>
      <c r="B826" s="33" t="s">
        <v>996</v>
      </c>
      <c r="C826" s="33" t="s">
        <v>961</v>
      </c>
      <c r="D826" s="34">
        <v>3775</v>
      </c>
    </row>
    <row r="827" spans="1:4" ht="72.5">
      <c r="A827" s="33" t="s">
        <v>863</v>
      </c>
      <c r="B827" s="33" t="s">
        <v>1986</v>
      </c>
      <c r="C827" s="33" t="s">
        <v>1773</v>
      </c>
      <c r="D827" s="34">
        <v>3776</v>
      </c>
    </row>
    <row r="828" spans="1:4" ht="58">
      <c r="A828" s="33" t="s">
        <v>2147</v>
      </c>
      <c r="B828" s="33" t="s">
        <v>2148</v>
      </c>
      <c r="C828" s="33" t="s">
        <v>1773</v>
      </c>
      <c r="D828" s="34">
        <v>3777</v>
      </c>
    </row>
    <row r="829" spans="1:4" ht="72.5">
      <c r="A829" s="33" t="s">
        <v>2149</v>
      </c>
      <c r="B829" s="33" t="s">
        <v>2150</v>
      </c>
      <c r="C829" s="33" t="s">
        <v>1773</v>
      </c>
      <c r="D829" s="34">
        <v>3778</v>
      </c>
    </row>
    <row r="830" spans="1:4" ht="72.5">
      <c r="A830" s="33" t="s">
        <v>864</v>
      </c>
      <c r="B830" s="33" t="s">
        <v>1987</v>
      </c>
      <c r="C830" s="33" t="s">
        <v>1773</v>
      </c>
      <c r="D830" s="34">
        <v>3779</v>
      </c>
    </row>
    <row r="831" spans="1:4" ht="72.5">
      <c r="A831" s="33" t="s">
        <v>865</v>
      </c>
      <c r="B831" s="33" t="s">
        <v>1988</v>
      </c>
      <c r="C831" s="33" t="s">
        <v>1773</v>
      </c>
      <c r="D831" s="34">
        <v>3780</v>
      </c>
    </row>
    <row r="832" spans="1:4" ht="72.5">
      <c r="A832" s="33" t="s">
        <v>866</v>
      </c>
      <c r="B832" s="33" t="s">
        <v>1989</v>
      </c>
      <c r="C832" s="33" t="s">
        <v>1773</v>
      </c>
      <c r="D832" s="34">
        <v>3781</v>
      </c>
    </row>
    <row r="833" spans="1:4" ht="72.5">
      <c r="A833" s="33" t="s">
        <v>867</v>
      </c>
      <c r="B833" s="33" t="s">
        <v>1990</v>
      </c>
      <c r="C833" s="33" t="s">
        <v>1773</v>
      </c>
      <c r="D833" s="34">
        <v>3782</v>
      </c>
    </row>
    <row r="834" spans="1:4" ht="72.5">
      <c r="A834" s="33" t="s">
        <v>868</v>
      </c>
      <c r="B834" s="33" t="s">
        <v>1991</v>
      </c>
      <c r="C834" s="33" t="s">
        <v>1773</v>
      </c>
      <c r="D834" s="34">
        <v>3783</v>
      </c>
    </row>
    <row r="835" spans="1:4" ht="72.5">
      <c r="A835" s="33" t="s">
        <v>321</v>
      </c>
      <c r="B835" s="33" t="s">
        <v>1392</v>
      </c>
      <c r="C835" s="33" t="s">
        <v>1175</v>
      </c>
      <c r="D835" s="34">
        <v>3784</v>
      </c>
    </row>
    <row r="836" spans="1:4" ht="72.5">
      <c r="A836" s="33" t="s">
        <v>2151</v>
      </c>
      <c r="B836" s="33" t="s">
        <v>2152</v>
      </c>
      <c r="C836" s="33" t="s">
        <v>1175</v>
      </c>
      <c r="D836" s="34">
        <v>3785</v>
      </c>
    </row>
    <row r="837" spans="1:4" ht="72.5">
      <c r="A837" s="33" t="s">
        <v>2153</v>
      </c>
      <c r="B837" s="33" t="s">
        <v>2154</v>
      </c>
      <c r="C837" s="33" t="s">
        <v>1175</v>
      </c>
      <c r="D837" s="34">
        <v>3786</v>
      </c>
    </row>
    <row r="838" spans="1:4" ht="72.5">
      <c r="A838" s="33" t="s">
        <v>323</v>
      </c>
      <c r="B838" s="33" t="s">
        <v>1196</v>
      </c>
      <c r="C838" s="33" t="s">
        <v>1175</v>
      </c>
      <c r="D838" s="34">
        <v>3787</v>
      </c>
    </row>
    <row r="839" spans="1:4" ht="72.5">
      <c r="A839" s="33" t="s">
        <v>325</v>
      </c>
      <c r="B839" s="33" t="s">
        <v>1342</v>
      </c>
      <c r="C839" s="33" t="s">
        <v>1175</v>
      </c>
      <c r="D839" s="34">
        <v>3788</v>
      </c>
    </row>
    <row r="840" spans="1:4" ht="72.5">
      <c r="A840" s="33" t="s">
        <v>327</v>
      </c>
      <c r="B840" s="33" t="s">
        <v>1197</v>
      </c>
      <c r="C840" s="33" t="s">
        <v>1175</v>
      </c>
      <c r="D840" s="34">
        <v>3789</v>
      </c>
    </row>
    <row r="841" spans="1:4" ht="72.5">
      <c r="A841" s="33" t="s">
        <v>329</v>
      </c>
      <c r="B841" s="33" t="s">
        <v>1198</v>
      </c>
      <c r="C841" s="33" t="s">
        <v>1175</v>
      </c>
      <c r="D841" s="34">
        <v>3790</v>
      </c>
    </row>
    <row r="842" spans="1:4" ht="72.5">
      <c r="A842" s="33" t="s">
        <v>331</v>
      </c>
      <c r="B842" s="33" t="s">
        <v>1377</v>
      </c>
      <c r="C842" s="33" t="s">
        <v>1175</v>
      </c>
      <c r="D842" s="34">
        <v>3791</v>
      </c>
    </row>
    <row r="843" spans="1:4" ht="72.5">
      <c r="A843" s="33" t="s">
        <v>644</v>
      </c>
      <c r="B843" s="33" t="s">
        <v>1769</v>
      </c>
      <c r="C843" s="33" t="s">
        <v>1540</v>
      </c>
      <c r="D843" s="34">
        <v>3792</v>
      </c>
    </row>
    <row r="844" spans="1:4" ht="72.5">
      <c r="A844" s="33" t="s">
        <v>628</v>
      </c>
      <c r="B844" s="33" t="s">
        <v>2155</v>
      </c>
      <c r="C844" s="33" t="s">
        <v>1540</v>
      </c>
      <c r="D844" s="34">
        <v>3793</v>
      </c>
    </row>
    <row r="845" spans="1:4" ht="43.5">
      <c r="A845" s="33" t="s">
        <v>347</v>
      </c>
      <c r="B845" s="33" t="s">
        <v>2156</v>
      </c>
      <c r="C845" s="33" t="s">
        <v>1540</v>
      </c>
      <c r="D845" s="34">
        <v>3794</v>
      </c>
    </row>
    <row r="846" spans="1:4" ht="29">
      <c r="A846" s="33" t="s">
        <v>348</v>
      </c>
      <c r="B846" s="33" t="s">
        <v>2157</v>
      </c>
      <c r="C846" s="33" t="s">
        <v>1540</v>
      </c>
      <c r="D846" s="34">
        <v>3795</v>
      </c>
    </row>
    <row r="847" spans="1:4" ht="29">
      <c r="A847" s="33" t="s">
        <v>349</v>
      </c>
      <c r="B847" s="33" t="s">
        <v>2158</v>
      </c>
      <c r="C847" s="33" t="s">
        <v>1540</v>
      </c>
      <c r="D847" s="34">
        <v>3796</v>
      </c>
    </row>
    <row r="848" spans="1:4" ht="43.5">
      <c r="A848" s="33" t="s">
        <v>350</v>
      </c>
      <c r="B848" s="33" t="s">
        <v>2159</v>
      </c>
      <c r="C848" s="33" t="s">
        <v>1540</v>
      </c>
      <c r="D848" s="34">
        <v>3797</v>
      </c>
    </row>
    <row r="849" spans="1:4" ht="43.5">
      <c r="A849" s="33" t="s">
        <v>351</v>
      </c>
      <c r="B849" s="33" t="s">
        <v>2160</v>
      </c>
      <c r="C849" s="33" t="s">
        <v>1540</v>
      </c>
      <c r="D849" s="34">
        <v>3798</v>
      </c>
    </row>
    <row r="850" spans="1:4" ht="43.5">
      <c r="A850" s="33" t="s">
        <v>352</v>
      </c>
      <c r="B850" s="33" t="s">
        <v>2161</v>
      </c>
      <c r="C850" s="33" t="s">
        <v>1540</v>
      </c>
      <c r="D850" s="34">
        <v>3799</v>
      </c>
    </row>
    <row r="851" spans="1:4" ht="58">
      <c r="A851" s="33" t="s">
        <v>353</v>
      </c>
      <c r="B851" s="33" t="s">
        <v>2162</v>
      </c>
      <c r="C851" s="33" t="s">
        <v>1540</v>
      </c>
      <c r="D851" s="34">
        <v>3800</v>
      </c>
    </row>
    <row r="852" spans="1:4" ht="58">
      <c r="A852" s="33" t="s">
        <v>354</v>
      </c>
      <c r="B852" s="33" t="s">
        <v>2163</v>
      </c>
      <c r="C852" s="33" t="s">
        <v>1540</v>
      </c>
      <c r="D852" s="34">
        <v>3801</v>
      </c>
    </row>
    <row r="853" spans="1:4" ht="43.5">
      <c r="A853" s="33" t="s">
        <v>355</v>
      </c>
      <c r="B853" s="33" t="s">
        <v>2164</v>
      </c>
      <c r="C853" s="33" t="s">
        <v>1540</v>
      </c>
      <c r="D853" s="34">
        <v>3802</v>
      </c>
    </row>
    <row r="854" spans="1:4" ht="43.5">
      <c r="A854" s="33" t="s">
        <v>356</v>
      </c>
      <c r="B854" s="33" t="s">
        <v>2165</v>
      </c>
      <c r="C854" s="33" t="s">
        <v>1540</v>
      </c>
      <c r="D854" s="34">
        <v>3803</v>
      </c>
    </row>
    <row r="855" spans="1:4" ht="43.5">
      <c r="A855" s="33" t="s">
        <v>357</v>
      </c>
      <c r="B855" s="33" t="s">
        <v>2166</v>
      </c>
      <c r="C855" s="33" t="s">
        <v>1540</v>
      </c>
      <c r="D855" s="34">
        <v>3804</v>
      </c>
    </row>
    <row r="856" spans="1:4" ht="29">
      <c r="A856" s="33" t="s">
        <v>358</v>
      </c>
      <c r="B856" s="33" t="s">
        <v>2167</v>
      </c>
      <c r="C856" s="33" t="s">
        <v>1540</v>
      </c>
      <c r="D856" s="34">
        <v>3805</v>
      </c>
    </row>
    <row r="857" spans="1:4" ht="29">
      <c r="A857" s="33" t="s">
        <v>359</v>
      </c>
      <c r="B857" s="33" t="s">
        <v>2168</v>
      </c>
      <c r="C857" s="33" t="s">
        <v>1540</v>
      </c>
      <c r="D857" s="34">
        <v>3806</v>
      </c>
    </row>
    <row r="858" spans="1:4" ht="58">
      <c r="A858" s="33" t="s">
        <v>360</v>
      </c>
      <c r="B858" s="33" t="s">
        <v>2169</v>
      </c>
      <c r="C858" s="33" t="s">
        <v>1540</v>
      </c>
      <c r="D858" s="34">
        <v>3807</v>
      </c>
    </row>
    <row r="859" spans="1:4" ht="43.5">
      <c r="A859" s="33" t="s">
        <v>361</v>
      </c>
      <c r="B859" s="33" t="s">
        <v>2170</v>
      </c>
      <c r="C859" s="33" t="s">
        <v>1540</v>
      </c>
      <c r="D859" s="34">
        <v>3808</v>
      </c>
    </row>
    <row r="860" spans="1:4" ht="29">
      <c r="A860" s="33" t="s">
        <v>362</v>
      </c>
      <c r="B860" s="33" t="s">
        <v>2171</v>
      </c>
      <c r="C860" s="33" t="s">
        <v>1540</v>
      </c>
      <c r="D860" s="34">
        <v>3809</v>
      </c>
    </row>
    <row r="861" spans="1:4" ht="43.5">
      <c r="A861" s="33" t="s">
        <v>363</v>
      </c>
      <c r="B861" s="33" t="s">
        <v>2172</v>
      </c>
      <c r="C861" s="33" t="s">
        <v>1540</v>
      </c>
      <c r="D861" s="34">
        <v>3810</v>
      </c>
    </row>
    <row r="862" spans="1:4" ht="29">
      <c r="A862" s="33" t="s">
        <v>364</v>
      </c>
      <c r="B862" s="33" t="s">
        <v>2173</v>
      </c>
      <c r="C862" s="33" t="s">
        <v>1540</v>
      </c>
      <c r="D862" s="34">
        <v>3811</v>
      </c>
    </row>
    <row r="863" spans="1:4" ht="29">
      <c r="A863" s="33" t="s">
        <v>365</v>
      </c>
      <c r="B863" s="33" t="s">
        <v>2174</v>
      </c>
      <c r="C863" s="33" t="s">
        <v>1540</v>
      </c>
      <c r="D863" s="34">
        <v>3812</v>
      </c>
    </row>
    <row r="864" spans="1:4" ht="43.5">
      <c r="A864" s="33" t="s">
        <v>366</v>
      </c>
      <c r="B864" s="33" t="s">
        <v>2175</v>
      </c>
      <c r="C864" s="33" t="s">
        <v>1540</v>
      </c>
      <c r="D864" s="34">
        <v>3813</v>
      </c>
    </row>
    <row r="865" spans="1:4" ht="43.5">
      <c r="A865" s="33" t="s">
        <v>367</v>
      </c>
      <c r="B865" s="33" t="s">
        <v>2176</v>
      </c>
      <c r="C865" s="33" t="s">
        <v>1540</v>
      </c>
      <c r="D865" s="34">
        <v>3814</v>
      </c>
    </row>
    <row r="866" spans="1:4" ht="58">
      <c r="A866" s="33" t="s">
        <v>368</v>
      </c>
      <c r="B866" s="33" t="s">
        <v>2177</v>
      </c>
      <c r="C866" s="33" t="s">
        <v>1540</v>
      </c>
      <c r="D866" s="34">
        <v>3815</v>
      </c>
    </row>
    <row r="867" spans="1:4" ht="29">
      <c r="A867" s="33" t="s">
        <v>369</v>
      </c>
      <c r="B867" s="33" t="s">
        <v>2178</v>
      </c>
      <c r="C867" s="33" t="s">
        <v>1540</v>
      </c>
      <c r="D867" s="34">
        <v>3816</v>
      </c>
    </row>
    <row r="868" spans="1:4" ht="29">
      <c r="A868" s="33" t="s">
        <v>370</v>
      </c>
      <c r="B868" s="33" t="s">
        <v>2179</v>
      </c>
      <c r="C868" s="33" t="s">
        <v>1540</v>
      </c>
      <c r="D868" s="34">
        <v>3817</v>
      </c>
    </row>
    <row r="869" spans="1:4" ht="29">
      <c r="A869" s="33" t="s">
        <v>371</v>
      </c>
      <c r="B869" s="33" t="s">
        <v>2180</v>
      </c>
      <c r="C869" s="33" t="s">
        <v>1540</v>
      </c>
      <c r="D869" s="34">
        <v>3818</v>
      </c>
    </row>
    <row r="870" spans="1:4" ht="29">
      <c r="A870" s="33" t="s">
        <v>372</v>
      </c>
      <c r="B870" s="33" t="s">
        <v>2181</v>
      </c>
      <c r="C870" s="33" t="s">
        <v>1540</v>
      </c>
      <c r="D870" s="34">
        <v>3819</v>
      </c>
    </row>
    <row r="871" spans="1:4" ht="29">
      <c r="A871" s="33" t="s">
        <v>373</v>
      </c>
      <c r="B871" s="33" t="s">
        <v>2182</v>
      </c>
      <c r="C871" s="33" t="s">
        <v>1540</v>
      </c>
      <c r="D871" s="34">
        <v>3820</v>
      </c>
    </row>
    <row r="872" spans="1:4" ht="58">
      <c r="A872" s="33" t="s">
        <v>374</v>
      </c>
      <c r="B872" s="33" t="s">
        <v>2183</v>
      </c>
      <c r="C872" s="33" t="s">
        <v>1540</v>
      </c>
      <c r="D872" s="34">
        <v>3821</v>
      </c>
    </row>
    <row r="873" spans="1:4" ht="29">
      <c r="A873" s="33" t="s">
        <v>375</v>
      </c>
      <c r="B873" s="33" t="s">
        <v>2184</v>
      </c>
      <c r="C873" s="33" t="s">
        <v>1540</v>
      </c>
      <c r="D873" s="34">
        <v>3822</v>
      </c>
    </row>
    <row r="874" spans="1:4" ht="29">
      <c r="A874" s="33" t="s">
        <v>376</v>
      </c>
      <c r="B874" s="33" t="s">
        <v>2185</v>
      </c>
      <c r="C874" s="33" t="s">
        <v>1540</v>
      </c>
      <c r="D874" s="34">
        <v>3823</v>
      </c>
    </row>
  </sheetData>
  <autoFilter ref="A1:D874" xr:uid="{03FD1589-DB6C-4704-AA2F-8962EB64ABE3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3C2B-2E71-4E57-A359-278FB5C35E1A}">
  <dimension ref="A1:Q113"/>
  <sheetViews>
    <sheetView workbookViewId="0">
      <selection activeCell="B4" sqref="B4"/>
    </sheetView>
  </sheetViews>
  <sheetFormatPr defaultRowHeight="14.5"/>
  <cols>
    <col min="1" max="1" width="13.81640625" customWidth="1"/>
  </cols>
  <sheetData>
    <row r="1" spans="1:17">
      <c r="A1" s="2" t="s">
        <v>1</v>
      </c>
      <c r="B1" s="2" t="s">
        <v>1394</v>
      </c>
      <c r="C1" s="2" t="s">
        <v>1395</v>
      </c>
      <c r="D1" s="2" t="s">
        <v>1396</v>
      </c>
      <c r="E1" s="2" t="s">
        <v>1397</v>
      </c>
      <c r="F1" s="2" t="s">
        <v>1398</v>
      </c>
      <c r="G1" s="2" t="s">
        <v>1399</v>
      </c>
      <c r="H1" s="2" t="s">
        <v>1400</v>
      </c>
      <c r="I1" s="2" t="s">
        <v>1401</v>
      </c>
      <c r="J1" s="2" t="s">
        <v>1402</v>
      </c>
      <c r="K1" s="2" t="s">
        <v>1403</v>
      </c>
      <c r="L1" s="2" t="s">
        <v>1404</v>
      </c>
      <c r="M1" s="2" t="s">
        <v>1405</v>
      </c>
      <c r="N1" s="2" t="s">
        <v>1406</v>
      </c>
      <c r="O1" s="2" t="s">
        <v>1407</v>
      </c>
      <c r="P1" s="2" t="s">
        <v>1408</v>
      </c>
      <c r="Q1" s="2" t="s">
        <v>1409</v>
      </c>
    </row>
    <row r="2" spans="1:17" ht="29">
      <c r="A2" s="3" t="s">
        <v>8</v>
      </c>
      <c r="B2" s="3" t="s">
        <v>1410</v>
      </c>
      <c r="C2" s="4" t="b">
        <v>1</v>
      </c>
      <c r="D2" s="4" t="b">
        <v>0</v>
      </c>
      <c r="E2" s="4" t="b">
        <v>0</v>
      </c>
      <c r="F2" s="3" t="s">
        <v>1411</v>
      </c>
      <c r="G2" s="3" t="s">
        <v>1412</v>
      </c>
      <c r="H2" s="3" t="s">
        <v>1411</v>
      </c>
      <c r="I2" s="3" t="s">
        <v>1413</v>
      </c>
      <c r="J2" s="3" t="s">
        <v>1411</v>
      </c>
      <c r="K2" s="3" t="s">
        <v>1410</v>
      </c>
      <c r="L2" s="3" t="s">
        <v>1414</v>
      </c>
      <c r="M2" s="4">
        <v>434</v>
      </c>
      <c r="N2" s="5"/>
      <c r="O2" s="5"/>
      <c r="P2" s="3" t="s">
        <v>1176</v>
      </c>
      <c r="Q2" s="3" t="s">
        <v>1415</v>
      </c>
    </row>
    <row r="3" spans="1:17" ht="43.5">
      <c r="A3" s="3" t="s">
        <v>12</v>
      </c>
      <c r="B3" s="3" t="s">
        <v>970</v>
      </c>
      <c r="C3" s="4" t="b">
        <v>1</v>
      </c>
      <c r="D3" s="4" t="b">
        <v>0</v>
      </c>
      <c r="E3" s="4" t="b">
        <v>0</v>
      </c>
      <c r="F3" s="3" t="s">
        <v>1416</v>
      </c>
      <c r="G3" s="3" t="s">
        <v>1417</v>
      </c>
      <c r="H3" s="3" t="s">
        <v>968</v>
      </c>
      <c r="I3" s="3" t="s">
        <v>1418</v>
      </c>
      <c r="J3" s="3" t="s">
        <v>1419</v>
      </c>
      <c r="K3" s="3" t="s">
        <v>1420</v>
      </c>
      <c r="L3" s="3" t="s">
        <v>1414</v>
      </c>
      <c r="M3" s="4">
        <v>44</v>
      </c>
      <c r="N3" s="5"/>
      <c r="O3" s="5"/>
      <c r="P3" s="3" t="s">
        <v>1176</v>
      </c>
      <c r="Q3" s="3" t="s">
        <v>1421</v>
      </c>
    </row>
    <row r="4" spans="1:17" ht="43.5">
      <c r="A4" s="3" t="s">
        <v>15</v>
      </c>
      <c r="B4" s="3" t="s">
        <v>1025</v>
      </c>
      <c r="C4" s="4" t="b">
        <v>1</v>
      </c>
      <c r="D4" s="4" t="b">
        <v>0</v>
      </c>
      <c r="E4" s="4" t="b">
        <v>0</v>
      </c>
      <c r="F4" s="3" t="s">
        <v>1416</v>
      </c>
      <c r="G4" s="3" t="s">
        <v>1417</v>
      </c>
      <c r="H4" s="3" t="s">
        <v>1023</v>
      </c>
      <c r="I4" s="3" t="s">
        <v>1418</v>
      </c>
      <c r="J4" s="3" t="s">
        <v>1419</v>
      </c>
      <c r="K4" s="3" t="s">
        <v>1420</v>
      </c>
      <c r="L4" s="3" t="s">
        <v>1414</v>
      </c>
      <c r="M4" s="4">
        <v>45</v>
      </c>
      <c r="N4" s="4">
        <v>156</v>
      </c>
      <c r="O4" s="5"/>
      <c r="P4" s="3" t="s">
        <v>1176</v>
      </c>
      <c r="Q4" s="3" t="s">
        <v>1421</v>
      </c>
    </row>
    <row r="5" spans="1:17" ht="29">
      <c r="A5" s="3" t="s">
        <v>47</v>
      </c>
      <c r="B5" s="3" t="s">
        <v>967</v>
      </c>
      <c r="C5" s="4" t="b">
        <v>1</v>
      </c>
      <c r="D5" s="4" t="b">
        <v>0</v>
      </c>
      <c r="E5" s="4" t="b">
        <v>0</v>
      </c>
      <c r="F5" s="3" t="s">
        <v>1422</v>
      </c>
      <c r="G5" s="3" t="s">
        <v>1423</v>
      </c>
      <c r="H5" s="3" t="s">
        <v>965</v>
      </c>
      <c r="I5" s="3" t="s">
        <v>1424</v>
      </c>
      <c r="J5" s="3" t="s">
        <v>1419</v>
      </c>
      <c r="K5" s="3" t="s">
        <v>1425</v>
      </c>
      <c r="L5" s="3" t="s">
        <v>1414</v>
      </c>
      <c r="M5" s="4">
        <v>46</v>
      </c>
      <c r="N5" s="4">
        <v>140</v>
      </c>
      <c r="O5" s="5"/>
      <c r="P5" s="3" t="s">
        <v>1176</v>
      </c>
      <c r="Q5" s="3" t="s">
        <v>1415</v>
      </c>
    </row>
    <row r="6" spans="1:17" ht="29">
      <c r="A6" s="3" t="s">
        <v>89</v>
      </c>
      <c r="B6" s="3" t="s">
        <v>1084</v>
      </c>
      <c r="C6" s="4" t="b">
        <v>1</v>
      </c>
      <c r="D6" s="4" t="b">
        <v>0</v>
      </c>
      <c r="E6" s="4" t="b">
        <v>0</v>
      </c>
      <c r="F6" s="3" t="s">
        <v>1422</v>
      </c>
      <c r="G6" s="3" t="s">
        <v>1423</v>
      </c>
      <c r="H6" s="3" t="s">
        <v>1082</v>
      </c>
      <c r="I6" s="3" t="s">
        <v>1424</v>
      </c>
      <c r="J6" s="3" t="s">
        <v>1419</v>
      </c>
      <c r="K6" s="3" t="s">
        <v>1425</v>
      </c>
      <c r="L6" s="3" t="s">
        <v>1414</v>
      </c>
      <c r="M6" s="4">
        <v>47</v>
      </c>
      <c r="N6" s="5"/>
      <c r="O6" s="5"/>
      <c r="P6" s="3" t="s">
        <v>1176</v>
      </c>
      <c r="Q6" s="3" t="s">
        <v>1421</v>
      </c>
    </row>
    <row r="7" spans="1:17" ht="43.5">
      <c r="A7" s="3" t="s">
        <v>206</v>
      </c>
      <c r="B7" s="3" t="s">
        <v>1426</v>
      </c>
      <c r="C7" s="4" t="b">
        <v>1</v>
      </c>
      <c r="D7" s="4" t="b">
        <v>0</v>
      </c>
      <c r="E7" s="4" t="b">
        <v>0</v>
      </c>
      <c r="F7" s="3" t="s">
        <v>1427</v>
      </c>
      <c r="G7" s="3" t="s">
        <v>1428</v>
      </c>
      <c r="H7" s="3" t="s">
        <v>971</v>
      </c>
      <c r="I7" s="3" t="s">
        <v>1424</v>
      </c>
      <c r="J7" s="3" t="s">
        <v>1429</v>
      </c>
      <c r="K7" s="3" t="s">
        <v>1430</v>
      </c>
      <c r="L7" s="3" t="s">
        <v>1414</v>
      </c>
      <c r="M7" s="4">
        <v>4154</v>
      </c>
      <c r="N7" s="5"/>
      <c r="O7" s="5"/>
      <c r="P7" s="3" t="s">
        <v>1176</v>
      </c>
      <c r="Q7" s="3" t="s">
        <v>1429</v>
      </c>
    </row>
    <row r="8" spans="1:17" ht="58">
      <c r="A8" s="3" t="s">
        <v>224</v>
      </c>
      <c r="B8" s="3" t="s">
        <v>1431</v>
      </c>
      <c r="C8" s="4" t="b">
        <v>1</v>
      </c>
      <c r="D8" s="4" t="b">
        <v>0</v>
      </c>
      <c r="E8" s="4" t="b">
        <v>0</v>
      </c>
      <c r="F8" s="3" t="s">
        <v>1427</v>
      </c>
      <c r="G8" s="3" t="s">
        <v>1428</v>
      </c>
      <c r="H8" s="3" t="s">
        <v>971</v>
      </c>
      <c r="I8" s="3" t="s">
        <v>1424</v>
      </c>
      <c r="J8" s="3" t="s">
        <v>1429</v>
      </c>
      <c r="K8" s="3" t="s">
        <v>1430</v>
      </c>
      <c r="L8" s="3" t="s">
        <v>1414</v>
      </c>
      <c r="M8" s="4">
        <v>4152</v>
      </c>
      <c r="N8" s="5"/>
      <c r="O8" s="5"/>
      <c r="P8" s="3" t="s">
        <v>1176</v>
      </c>
      <c r="Q8" s="3" t="s">
        <v>1429</v>
      </c>
    </row>
    <row r="9" spans="1:17" ht="58">
      <c r="A9" s="3" t="s">
        <v>208</v>
      </c>
      <c r="B9" s="3" t="s">
        <v>1432</v>
      </c>
      <c r="C9" s="4" t="b">
        <v>1</v>
      </c>
      <c r="D9" s="4" t="b">
        <v>0</v>
      </c>
      <c r="E9" s="4" t="b">
        <v>0</v>
      </c>
      <c r="F9" s="3" t="s">
        <v>1427</v>
      </c>
      <c r="G9" s="3" t="s">
        <v>1428</v>
      </c>
      <c r="H9" s="3" t="s">
        <v>971</v>
      </c>
      <c r="I9" s="3" t="s">
        <v>1424</v>
      </c>
      <c r="J9" s="3" t="s">
        <v>1429</v>
      </c>
      <c r="K9" s="3" t="s">
        <v>1430</v>
      </c>
      <c r="L9" s="3" t="s">
        <v>1414</v>
      </c>
      <c r="M9" s="4">
        <v>4147</v>
      </c>
      <c r="N9" s="5"/>
      <c r="O9" s="5"/>
      <c r="P9" s="3" t="s">
        <v>1176</v>
      </c>
      <c r="Q9" s="3" t="s">
        <v>1429</v>
      </c>
    </row>
    <row r="10" spans="1:17" ht="58">
      <c r="A10" s="3" t="s">
        <v>253</v>
      </c>
      <c r="B10" s="3" t="s">
        <v>973</v>
      </c>
      <c r="C10" s="4" t="b">
        <v>1</v>
      </c>
      <c r="D10" s="4" t="b">
        <v>0</v>
      </c>
      <c r="E10" s="4" t="b">
        <v>0</v>
      </c>
      <c r="F10" s="3" t="s">
        <v>1427</v>
      </c>
      <c r="G10" s="3" t="s">
        <v>1428</v>
      </c>
      <c r="H10" s="3" t="s">
        <v>971</v>
      </c>
      <c r="I10" s="3" t="s">
        <v>1424</v>
      </c>
      <c r="J10" s="3" t="s">
        <v>1429</v>
      </c>
      <c r="K10" s="3" t="s">
        <v>1430</v>
      </c>
      <c r="L10" s="3" t="s">
        <v>1414</v>
      </c>
      <c r="M10" s="4">
        <v>4153</v>
      </c>
      <c r="N10" s="5"/>
      <c r="O10" s="5"/>
      <c r="P10" s="3" t="s">
        <v>1176</v>
      </c>
      <c r="Q10" s="3" t="s">
        <v>1429</v>
      </c>
    </row>
    <row r="11" spans="1:17" ht="43.5">
      <c r="A11" s="3" t="s">
        <v>229</v>
      </c>
      <c r="B11" s="3" t="s">
        <v>1042</v>
      </c>
      <c r="C11" s="4" t="b">
        <v>1</v>
      </c>
      <c r="D11" s="4" t="b">
        <v>0</v>
      </c>
      <c r="E11" s="4" t="b">
        <v>0</v>
      </c>
      <c r="F11" s="3" t="s">
        <v>1068</v>
      </c>
      <c r="G11" s="3" t="s">
        <v>1433</v>
      </c>
      <c r="H11" s="3" t="s">
        <v>1038</v>
      </c>
      <c r="I11" s="3" t="s">
        <v>1434</v>
      </c>
      <c r="J11" s="3" t="s">
        <v>1419</v>
      </c>
      <c r="K11" s="3" t="s">
        <v>1435</v>
      </c>
      <c r="L11" s="3" t="s">
        <v>1414</v>
      </c>
      <c r="M11" s="4">
        <v>50</v>
      </c>
      <c r="N11" s="4">
        <v>201</v>
      </c>
      <c r="O11" s="5"/>
      <c r="P11" s="3" t="s">
        <v>1176</v>
      </c>
      <c r="Q11" s="3" t="s">
        <v>1436</v>
      </c>
    </row>
    <row r="12" spans="1:17" ht="43.5">
      <c r="A12" s="3" t="s">
        <v>74</v>
      </c>
      <c r="B12" s="3" t="s">
        <v>1139</v>
      </c>
      <c r="C12" s="4" t="b">
        <v>1</v>
      </c>
      <c r="D12" s="4" t="b">
        <v>0</v>
      </c>
      <c r="E12" s="4" t="b">
        <v>0</v>
      </c>
      <c r="F12" s="3" t="s">
        <v>1416</v>
      </c>
      <c r="G12" s="3" t="s">
        <v>1437</v>
      </c>
      <c r="H12" s="3" t="s">
        <v>1133</v>
      </c>
      <c r="I12" s="3" t="s">
        <v>1438</v>
      </c>
      <c r="J12" s="3" t="s">
        <v>1419</v>
      </c>
      <c r="K12" s="3" t="s">
        <v>1420</v>
      </c>
      <c r="L12" s="3" t="s">
        <v>1414</v>
      </c>
      <c r="M12" s="4">
        <v>15939</v>
      </c>
      <c r="N12" s="5"/>
      <c r="O12" s="5"/>
      <c r="P12" s="3" t="s">
        <v>1176</v>
      </c>
      <c r="Q12" s="3" t="s">
        <v>1421</v>
      </c>
    </row>
    <row r="13" spans="1:17" ht="43.5">
      <c r="A13" s="3" t="s">
        <v>324</v>
      </c>
      <c r="B13" s="3" t="s">
        <v>1141</v>
      </c>
      <c r="C13" s="4" t="b">
        <v>1</v>
      </c>
      <c r="D13" s="4" t="b">
        <v>0</v>
      </c>
      <c r="E13" s="4" t="b">
        <v>0</v>
      </c>
      <c r="F13" s="3" t="s">
        <v>1416</v>
      </c>
      <c r="G13" s="3" t="s">
        <v>1439</v>
      </c>
      <c r="H13" s="3" t="s">
        <v>1133</v>
      </c>
      <c r="I13" s="3" t="s">
        <v>1438</v>
      </c>
      <c r="J13" s="3" t="s">
        <v>1419</v>
      </c>
      <c r="K13" s="3" t="s">
        <v>1420</v>
      </c>
      <c r="L13" s="3" t="s">
        <v>1414</v>
      </c>
      <c r="M13" s="4">
        <v>51</v>
      </c>
      <c r="N13" s="5"/>
      <c r="O13" s="5"/>
      <c r="P13" s="3" t="s">
        <v>1176</v>
      </c>
      <c r="Q13" s="3" t="s">
        <v>1421</v>
      </c>
    </row>
    <row r="14" spans="1:17" ht="43.5">
      <c r="A14" s="3" t="s">
        <v>328</v>
      </c>
      <c r="B14" s="3" t="s">
        <v>1145</v>
      </c>
      <c r="C14" s="4" t="b">
        <v>1</v>
      </c>
      <c r="D14" s="4" t="b">
        <v>0</v>
      </c>
      <c r="E14" s="4" t="b">
        <v>0</v>
      </c>
      <c r="F14" s="3" t="s">
        <v>1416</v>
      </c>
      <c r="G14" s="3" t="s">
        <v>1440</v>
      </c>
      <c r="H14" s="3" t="s">
        <v>1133</v>
      </c>
      <c r="I14" s="3" t="s">
        <v>1438</v>
      </c>
      <c r="J14" s="3" t="s">
        <v>1419</v>
      </c>
      <c r="K14" s="3" t="s">
        <v>1420</v>
      </c>
      <c r="L14" s="3" t="s">
        <v>1414</v>
      </c>
      <c r="M14" s="4">
        <v>52</v>
      </c>
      <c r="N14" s="4">
        <v>23</v>
      </c>
      <c r="O14" s="5"/>
      <c r="P14" s="3" t="s">
        <v>1176</v>
      </c>
      <c r="Q14" s="3" t="s">
        <v>1421</v>
      </c>
    </row>
    <row r="15" spans="1:17" ht="43.5">
      <c r="A15" s="3" t="s">
        <v>330</v>
      </c>
      <c r="B15" s="3" t="s">
        <v>1147</v>
      </c>
      <c r="C15" s="4" t="b">
        <v>1</v>
      </c>
      <c r="D15" s="4" t="b">
        <v>0</v>
      </c>
      <c r="E15" s="4" t="b">
        <v>0</v>
      </c>
      <c r="F15" s="3" t="s">
        <v>1416</v>
      </c>
      <c r="G15" s="3" t="s">
        <v>1441</v>
      </c>
      <c r="H15" s="3" t="s">
        <v>1133</v>
      </c>
      <c r="I15" s="3" t="s">
        <v>1438</v>
      </c>
      <c r="J15" s="3" t="s">
        <v>1419</v>
      </c>
      <c r="K15" s="3" t="s">
        <v>1420</v>
      </c>
      <c r="L15" s="3" t="s">
        <v>1414</v>
      </c>
      <c r="M15" s="4">
        <v>53</v>
      </c>
      <c r="N15" s="5"/>
      <c r="O15" s="5"/>
      <c r="P15" s="3" t="s">
        <v>1176</v>
      </c>
      <c r="Q15" s="3" t="s">
        <v>1421</v>
      </c>
    </row>
    <row r="16" spans="1:17" ht="43.5">
      <c r="A16" s="3" t="s">
        <v>318</v>
      </c>
      <c r="B16" s="3" t="s">
        <v>995</v>
      </c>
      <c r="C16" s="4" t="b">
        <v>1</v>
      </c>
      <c r="D16" s="4" t="b">
        <v>0</v>
      </c>
      <c r="E16" s="4" t="b">
        <v>0</v>
      </c>
      <c r="F16" s="3" t="s">
        <v>1442</v>
      </c>
      <c r="G16" s="3" t="s">
        <v>1418</v>
      </c>
      <c r="H16" s="3" t="s">
        <v>993</v>
      </c>
      <c r="I16" s="3" t="s">
        <v>1418</v>
      </c>
      <c r="J16" s="3" t="s">
        <v>1419</v>
      </c>
      <c r="K16" s="3" t="s">
        <v>1443</v>
      </c>
      <c r="L16" s="3" t="s">
        <v>1414</v>
      </c>
      <c r="M16" s="4">
        <v>18643</v>
      </c>
      <c r="N16" s="4">
        <v>90</v>
      </c>
      <c r="O16" s="5"/>
      <c r="P16" s="3" t="s">
        <v>1176</v>
      </c>
      <c r="Q16" s="3" t="s">
        <v>1436</v>
      </c>
    </row>
    <row r="17" spans="1:17" ht="29">
      <c r="A17" s="3" t="s">
        <v>249</v>
      </c>
      <c r="B17" s="3" t="s">
        <v>1444</v>
      </c>
      <c r="C17" s="4" t="b">
        <v>1</v>
      </c>
      <c r="D17" s="4" t="b">
        <v>0</v>
      </c>
      <c r="E17" s="4" t="b">
        <v>0</v>
      </c>
      <c r="F17" s="3" t="s">
        <v>1445</v>
      </c>
      <c r="G17" s="3" t="s">
        <v>1446</v>
      </c>
      <c r="H17" s="3" t="s">
        <v>1447</v>
      </c>
      <c r="I17" s="3" t="s">
        <v>1434</v>
      </c>
      <c r="J17" s="3" t="s">
        <v>1429</v>
      </c>
      <c r="K17" s="3" t="s">
        <v>1448</v>
      </c>
      <c r="L17" s="3" t="s">
        <v>1414</v>
      </c>
      <c r="M17" s="4">
        <v>55</v>
      </c>
      <c r="N17" s="5"/>
      <c r="O17" s="5"/>
      <c r="P17" s="3" t="s">
        <v>1176</v>
      </c>
      <c r="Q17" s="3" t="s">
        <v>1429</v>
      </c>
    </row>
    <row r="18" spans="1:17" ht="43.5">
      <c r="A18" s="3" t="s">
        <v>45</v>
      </c>
      <c r="B18" s="3" t="s">
        <v>1013</v>
      </c>
      <c r="C18" s="4" t="b">
        <v>1</v>
      </c>
      <c r="D18" s="4" t="b">
        <v>0</v>
      </c>
      <c r="E18" s="4" t="b">
        <v>0</v>
      </c>
      <c r="F18" s="3" t="s">
        <v>1449</v>
      </c>
      <c r="G18" s="3" t="s">
        <v>1450</v>
      </c>
      <c r="H18" s="3" t="s">
        <v>1011</v>
      </c>
      <c r="I18" s="3" t="s">
        <v>1451</v>
      </c>
      <c r="J18" s="3" t="s">
        <v>1419</v>
      </c>
      <c r="K18" s="3" t="s">
        <v>1452</v>
      </c>
      <c r="L18" s="3" t="s">
        <v>1414</v>
      </c>
      <c r="M18" s="4">
        <v>56</v>
      </c>
      <c r="N18" s="4">
        <v>63</v>
      </c>
      <c r="O18" s="5"/>
      <c r="P18" s="3" t="s">
        <v>1176</v>
      </c>
      <c r="Q18" s="3" t="s">
        <v>1453</v>
      </c>
    </row>
    <row r="19" spans="1:17" ht="29">
      <c r="A19" s="3" t="s">
        <v>385</v>
      </c>
      <c r="B19" s="3" t="s">
        <v>1454</v>
      </c>
      <c r="C19" s="4" t="b">
        <v>1</v>
      </c>
      <c r="D19" s="4" t="b">
        <v>0</v>
      </c>
      <c r="E19" s="4" t="b">
        <v>0</v>
      </c>
      <c r="F19" s="3" t="s">
        <v>1455</v>
      </c>
      <c r="G19" s="3" t="s">
        <v>1455</v>
      </c>
      <c r="H19" s="3" t="s">
        <v>1455</v>
      </c>
      <c r="I19" s="3" t="s">
        <v>1455</v>
      </c>
      <c r="J19" s="3" t="s">
        <v>1455</v>
      </c>
      <c r="K19" s="3" t="s">
        <v>1455</v>
      </c>
      <c r="L19" s="3" t="s">
        <v>1414</v>
      </c>
      <c r="M19" s="4">
        <v>450</v>
      </c>
      <c r="N19" s="5"/>
      <c r="O19" s="5"/>
      <c r="P19" s="3" t="s">
        <v>1176</v>
      </c>
      <c r="Q19" s="3" t="s">
        <v>1176</v>
      </c>
    </row>
    <row r="20" spans="1:17" ht="29">
      <c r="A20" s="3" t="s">
        <v>129</v>
      </c>
      <c r="B20" s="3" t="s">
        <v>1067</v>
      </c>
      <c r="C20" s="4" t="b">
        <v>1</v>
      </c>
      <c r="D20" s="4" t="b">
        <v>0</v>
      </c>
      <c r="E20" s="4" t="b">
        <v>0</v>
      </c>
      <c r="F20" s="3" t="s">
        <v>1422</v>
      </c>
      <c r="G20" s="3" t="s">
        <v>1456</v>
      </c>
      <c r="H20" s="3" t="s">
        <v>1065</v>
      </c>
      <c r="I20" s="3" t="s">
        <v>1457</v>
      </c>
      <c r="J20" s="3" t="s">
        <v>1419</v>
      </c>
      <c r="K20" s="3" t="s">
        <v>1425</v>
      </c>
      <c r="L20" s="3" t="s">
        <v>1414</v>
      </c>
      <c r="M20" s="4">
        <v>57</v>
      </c>
      <c r="N20" s="5"/>
      <c r="O20" s="5"/>
      <c r="P20" s="3" t="s">
        <v>1176</v>
      </c>
      <c r="Q20" s="3" t="s">
        <v>1458</v>
      </c>
    </row>
    <row r="21" spans="1:17" ht="43.5">
      <c r="A21" s="3" t="s">
        <v>130</v>
      </c>
      <c r="B21" s="3" t="s">
        <v>1101</v>
      </c>
      <c r="C21" s="4" t="b">
        <v>1</v>
      </c>
      <c r="D21" s="4" t="b">
        <v>0</v>
      </c>
      <c r="E21" s="4" t="b">
        <v>0</v>
      </c>
      <c r="F21" s="3" t="s">
        <v>1459</v>
      </c>
      <c r="G21" s="3" t="s">
        <v>1456</v>
      </c>
      <c r="H21" s="3" t="s">
        <v>1099</v>
      </c>
      <c r="I21" s="3" t="s">
        <v>1457</v>
      </c>
      <c r="J21" s="3" t="s">
        <v>1419</v>
      </c>
      <c r="K21" s="3" t="s">
        <v>1460</v>
      </c>
      <c r="L21" s="3" t="s">
        <v>1414</v>
      </c>
      <c r="M21" s="4">
        <v>58</v>
      </c>
      <c r="N21" s="5"/>
      <c r="O21" s="5"/>
      <c r="P21" s="3" t="s">
        <v>1176</v>
      </c>
      <c r="Q21" s="3" t="s">
        <v>1453</v>
      </c>
    </row>
    <row r="22" spans="1:17" ht="43.5">
      <c r="A22" s="3" t="s">
        <v>120</v>
      </c>
      <c r="B22" s="3" t="s">
        <v>1129</v>
      </c>
      <c r="C22" s="4" t="b">
        <v>1</v>
      </c>
      <c r="D22" s="4" t="b">
        <v>0</v>
      </c>
      <c r="E22" s="4" t="b">
        <v>0</v>
      </c>
      <c r="F22" s="3" t="s">
        <v>1459</v>
      </c>
      <c r="G22" s="3" t="s">
        <v>1456</v>
      </c>
      <c r="H22" s="3" t="s">
        <v>1127</v>
      </c>
      <c r="I22" s="3" t="s">
        <v>1457</v>
      </c>
      <c r="J22" s="3" t="s">
        <v>1419</v>
      </c>
      <c r="K22" s="3" t="s">
        <v>1460</v>
      </c>
      <c r="L22" s="3" t="s">
        <v>1414</v>
      </c>
      <c r="M22" s="4">
        <v>59</v>
      </c>
      <c r="N22" s="5"/>
      <c r="O22" s="5"/>
      <c r="P22" s="3" t="s">
        <v>1176</v>
      </c>
      <c r="Q22" s="3" t="s">
        <v>1453</v>
      </c>
    </row>
    <row r="23" spans="1:17" ht="43.5">
      <c r="A23" s="3" t="s">
        <v>106</v>
      </c>
      <c r="B23" s="3" t="s">
        <v>1064</v>
      </c>
      <c r="C23" s="4" t="b">
        <v>1</v>
      </c>
      <c r="D23" s="4" t="b">
        <v>0</v>
      </c>
      <c r="E23" s="4" t="b">
        <v>0</v>
      </c>
      <c r="F23" s="3" t="s">
        <v>1459</v>
      </c>
      <c r="G23" s="3" t="s">
        <v>1461</v>
      </c>
      <c r="H23" s="3" t="s">
        <v>1060</v>
      </c>
      <c r="I23" s="3" t="s">
        <v>1418</v>
      </c>
      <c r="J23" s="3" t="s">
        <v>1419</v>
      </c>
      <c r="K23" s="3" t="s">
        <v>1460</v>
      </c>
      <c r="L23" s="3" t="s">
        <v>1414</v>
      </c>
      <c r="M23" s="4">
        <v>60</v>
      </c>
      <c r="N23" s="5"/>
      <c r="O23" s="5"/>
      <c r="P23" s="3" t="s">
        <v>1176</v>
      </c>
      <c r="Q23" s="3" t="s">
        <v>1453</v>
      </c>
    </row>
    <row r="24" spans="1:17" ht="58">
      <c r="A24" s="3" t="s">
        <v>24</v>
      </c>
      <c r="B24" s="3" t="s">
        <v>1053</v>
      </c>
      <c r="C24" s="4" t="b">
        <v>1</v>
      </c>
      <c r="D24" s="4" t="b">
        <v>0</v>
      </c>
      <c r="E24" s="4" t="b">
        <v>0</v>
      </c>
      <c r="F24" s="3" t="s">
        <v>1449</v>
      </c>
      <c r="G24" s="3" t="s">
        <v>1450</v>
      </c>
      <c r="H24" s="3" t="s">
        <v>1049</v>
      </c>
      <c r="I24" s="3" t="s">
        <v>1451</v>
      </c>
      <c r="J24" s="3" t="s">
        <v>1419</v>
      </c>
      <c r="K24" s="3" t="s">
        <v>1452</v>
      </c>
      <c r="L24" s="3" t="s">
        <v>1414</v>
      </c>
      <c r="M24" s="4">
        <v>62</v>
      </c>
      <c r="N24" s="4">
        <v>107</v>
      </c>
      <c r="O24" s="5"/>
      <c r="P24" s="3" t="s">
        <v>1176</v>
      </c>
      <c r="Q24" s="3" t="s">
        <v>1453</v>
      </c>
    </row>
    <row r="25" spans="1:17" ht="43.5">
      <c r="A25" s="3" t="s">
        <v>67</v>
      </c>
      <c r="B25" s="3" t="s">
        <v>1056</v>
      </c>
      <c r="C25" s="4" t="b">
        <v>1</v>
      </c>
      <c r="D25" s="4" t="b">
        <v>0</v>
      </c>
      <c r="E25" s="4" t="b">
        <v>0</v>
      </c>
      <c r="F25" s="3" t="s">
        <v>1459</v>
      </c>
      <c r="G25" s="3" t="s">
        <v>1456</v>
      </c>
      <c r="H25" s="3" t="s">
        <v>1054</v>
      </c>
      <c r="I25" s="3" t="s">
        <v>1457</v>
      </c>
      <c r="J25" s="3" t="s">
        <v>1419</v>
      </c>
      <c r="K25" s="3" t="s">
        <v>1460</v>
      </c>
      <c r="L25" s="3" t="s">
        <v>1414</v>
      </c>
      <c r="M25" s="4">
        <v>63</v>
      </c>
      <c r="N25" s="4">
        <v>172</v>
      </c>
      <c r="O25" s="5"/>
      <c r="P25" s="3" t="s">
        <v>1176</v>
      </c>
      <c r="Q25" s="3" t="s">
        <v>1453</v>
      </c>
    </row>
    <row r="26" spans="1:17" ht="58">
      <c r="A26" s="3" t="s">
        <v>123</v>
      </c>
      <c r="B26" s="3" t="s">
        <v>1170</v>
      </c>
      <c r="C26" s="4" t="b">
        <v>1</v>
      </c>
      <c r="D26" s="4" t="b">
        <v>0</v>
      </c>
      <c r="E26" s="4" t="b">
        <v>0</v>
      </c>
      <c r="F26" s="3" t="s">
        <v>1449</v>
      </c>
      <c r="G26" s="3" t="s">
        <v>1462</v>
      </c>
      <c r="H26" s="3" t="s">
        <v>1166</v>
      </c>
      <c r="I26" s="3" t="s">
        <v>1457</v>
      </c>
      <c r="J26" s="3" t="s">
        <v>1419</v>
      </c>
      <c r="K26" s="3" t="s">
        <v>1452</v>
      </c>
      <c r="L26" s="3" t="s">
        <v>1414</v>
      </c>
      <c r="M26" s="4">
        <v>64</v>
      </c>
      <c r="N26" s="5"/>
      <c r="O26" s="5"/>
      <c r="P26" s="3" t="s">
        <v>1176</v>
      </c>
      <c r="Q26" s="3" t="s">
        <v>1453</v>
      </c>
    </row>
    <row r="27" spans="1:17" ht="29">
      <c r="A27" s="3" t="s">
        <v>238</v>
      </c>
      <c r="B27" s="3" t="s">
        <v>1463</v>
      </c>
      <c r="C27" s="4" t="b">
        <v>1</v>
      </c>
      <c r="D27" s="4" t="b">
        <v>0</v>
      </c>
      <c r="E27" s="4" t="b">
        <v>0</v>
      </c>
      <c r="F27" s="3" t="s">
        <v>1427</v>
      </c>
      <c r="G27" s="3" t="s">
        <v>1464</v>
      </c>
      <c r="H27" s="3" t="s">
        <v>1465</v>
      </c>
      <c r="I27" s="3" t="s">
        <v>1457</v>
      </c>
      <c r="J27" s="3" t="s">
        <v>1429</v>
      </c>
      <c r="K27" s="3" t="s">
        <v>1430</v>
      </c>
      <c r="L27" s="3" t="s">
        <v>1414</v>
      </c>
      <c r="M27" s="4">
        <v>65</v>
      </c>
      <c r="N27" s="5"/>
      <c r="O27" s="5"/>
      <c r="P27" s="3" t="s">
        <v>1176</v>
      </c>
      <c r="Q27" s="3" t="s">
        <v>1429</v>
      </c>
    </row>
    <row r="28" spans="1:17" ht="43.5">
      <c r="A28" s="3" t="s">
        <v>100</v>
      </c>
      <c r="B28" s="3" t="s">
        <v>1016</v>
      </c>
      <c r="C28" s="4" t="b">
        <v>1</v>
      </c>
      <c r="D28" s="4" t="b">
        <v>0</v>
      </c>
      <c r="E28" s="4" t="b">
        <v>0</v>
      </c>
      <c r="F28" s="3" t="s">
        <v>1459</v>
      </c>
      <c r="G28" s="3" t="s">
        <v>1456</v>
      </c>
      <c r="H28" s="3" t="s">
        <v>1014</v>
      </c>
      <c r="I28" s="3" t="s">
        <v>1457</v>
      </c>
      <c r="J28" s="3" t="s">
        <v>1419</v>
      </c>
      <c r="K28" s="3" t="s">
        <v>1460</v>
      </c>
      <c r="L28" s="3" t="s">
        <v>1414</v>
      </c>
      <c r="M28" s="4">
        <v>66</v>
      </c>
      <c r="N28" s="4">
        <v>125</v>
      </c>
      <c r="O28" s="5"/>
      <c r="P28" s="3" t="s">
        <v>1176</v>
      </c>
      <c r="Q28" s="3" t="s">
        <v>1453</v>
      </c>
    </row>
    <row r="29" spans="1:17" ht="43.5">
      <c r="A29" s="3" t="s">
        <v>101</v>
      </c>
      <c r="B29" s="3" t="s">
        <v>1070</v>
      </c>
      <c r="C29" s="4" t="b">
        <v>1</v>
      </c>
      <c r="D29" s="4" t="b">
        <v>0</v>
      </c>
      <c r="E29" s="4" t="b">
        <v>0</v>
      </c>
      <c r="F29" s="3" t="s">
        <v>1459</v>
      </c>
      <c r="G29" s="3" t="s">
        <v>1456</v>
      </c>
      <c r="H29" s="3" t="s">
        <v>1068</v>
      </c>
      <c r="I29" s="3" t="s">
        <v>1457</v>
      </c>
      <c r="J29" s="3" t="s">
        <v>1419</v>
      </c>
      <c r="K29" s="3" t="s">
        <v>1460</v>
      </c>
      <c r="L29" s="3" t="s">
        <v>1414</v>
      </c>
      <c r="M29" s="4">
        <v>67</v>
      </c>
      <c r="N29" s="4">
        <v>115</v>
      </c>
      <c r="O29" s="5"/>
      <c r="P29" s="3" t="s">
        <v>1176</v>
      </c>
      <c r="Q29" s="3" t="s">
        <v>1453</v>
      </c>
    </row>
    <row r="30" spans="1:17" ht="43.5">
      <c r="A30" s="3" t="s">
        <v>138</v>
      </c>
      <c r="B30" s="3" t="s">
        <v>1008</v>
      </c>
      <c r="C30" s="4" t="b">
        <v>1</v>
      </c>
      <c r="D30" s="4" t="b">
        <v>0</v>
      </c>
      <c r="E30" s="4" t="b">
        <v>0</v>
      </c>
      <c r="F30" s="3" t="s">
        <v>1449</v>
      </c>
      <c r="G30" s="3" t="s">
        <v>1450</v>
      </c>
      <c r="H30" s="3" t="s">
        <v>1006</v>
      </c>
      <c r="I30" s="3" t="s">
        <v>1451</v>
      </c>
      <c r="J30" s="3" t="s">
        <v>1419</v>
      </c>
      <c r="K30" s="3" t="s">
        <v>1452</v>
      </c>
      <c r="L30" s="3" t="s">
        <v>1414</v>
      </c>
      <c r="M30" s="4">
        <v>68</v>
      </c>
      <c r="N30" s="4">
        <v>69</v>
      </c>
      <c r="O30" s="5"/>
      <c r="P30" s="3" t="s">
        <v>1176</v>
      </c>
      <c r="Q30" s="3" t="s">
        <v>1453</v>
      </c>
    </row>
    <row r="31" spans="1:17" ht="29">
      <c r="A31" s="3" t="s">
        <v>240</v>
      </c>
      <c r="B31" s="3" t="s">
        <v>1466</v>
      </c>
      <c r="C31" s="4" t="b">
        <v>1</v>
      </c>
      <c r="D31" s="4" t="b">
        <v>0</v>
      </c>
      <c r="E31" s="4" t="b">
        <v>0</v>
      </c>
      <c r="F31" s="3" t="s">
        <v>1427</v>
      </c>
      <c r="G31" s="3" t="s">
        <v>1467</v>
      </c>
      <c r="H31" s="3" t="s">
        <v>1468</v>
      </c>
      <c r="I31" s="3" t="s">
        <v>1457</v>
      </c>
      <c r="J31" s="3" t="s">
        <v>1429</v>
      </c>
      <c r="K31" s="3" t="s">
        <v>1430</v>
      </c>
      <c r="L31" s="3" t="s">
        <v>1414</v>
      </c>
      <c r="M31" s="4">
        <v>69</v>
      </c>
      <c r="N31" s="5"/>
      <c r="O31" s="5"/>
      <c r="P31" s="3" t="s">
        <v>1176</v>
      </c>
      <c r="Q31" s="3" t="s">
        <v>1429</v>
      </c>
    </row>
    <row r="32" spans="1:17" ht="29">
      <c r="A32" s="3" t="s">
        <v>648</v>
      </c>
      <c r="B32" s="3" t="s">
        <v>1469</v>
      </c>
      <c r="C32" s="4" t="b">
        <v>1</v>
      </c>
      <c r="D32" s="4" t="b">
        <v>0</v>
      </c>
      <c r="E32" s="4" t="b">
        <v>0</v>
      </c>
      <c r="F32" s="3" t="s">
        <v>1427</v>
      </c>
      <c r="G32" s="3" t="s">
        <v>1470</v>
      </c>
      <c r="H32" s="3" t="s">
        <v>1468</v>
      </c>
      <c r="I32" s="3" t="s">
        <v>1457</v>
      </c>
      <c r="J32" s="3" t="s">
        <v>1429</v>
      </c>
      <c r="K32" s="3" t="s">
        <v>1430</v>
      </c>
      <c r="L32" s="3" t="s">
        <v>1414</v>
      </c>
      <c r="M32" s="4">
        <v>11659</v>
      </c>
      <c r="N32" s="5"/>
      <c r="O32" s="5"/>
      <c r="P32" s="3" t="s">
        <v>1176</v>
      </c>
      <c r="Q32" s="3" t="s">
        <v>1429</v>
      </c>
    </row>
    <row r="33" spans="1:17" ht="29">
      <c r="A33" s="3" t="s">
        <v>255</v>
      </c>
      <c r="B33" s="3" t="s">
        <v>1471</v>
      </c>
      <c r="C33" s="4" t="b">
        <v>1</v>
      </c>
      <c r="D33" s="4" t="b">
        <v>0</v>
      </c>
      <c r="E33" s="4" t="b">
        <v>0</v>
      </c>
      <c r="F33" s="3" t="s">
        <v>1472</v>
      </c>
      <c r="G33" s="3" t="s">
        <v>1473</v>
      </c>
      <c r="H33" s="3" t="s">
        <v>1472</v>
      </c>
      <c r="I33" s="3" t="s">
        <v>1424</v>
      </c>
      <c r="J33" s="3" t="s">
        <v>1474</v>
      </c>
      <c r="K33" s="3" t="s">
        <v>1475</v>
      </c>
      <c r="L33" s="3" t="s">
        <v>1414</v>
      </c>
      <c r="M33" s="4">
        <v>489</v>
      </c>
      <c r="N33" s="5"/>
      <c r="O33" s="5"/>
      <c r="P33" s="3" t="s">
        <v>1176</v>
      </c>
      <c r="Q33" s="3" t="s">
        <v>1474</v>
      </c>
    </row>
    <row r="34" spans="1:17" ht="43.5">
      <c r="A34" s="3" t="s">
        <v>257</v>
      </c>
      <c r="B34" s="3" t="s">
        <v>1476</v>
      </c>
      <c r="C34" s="4" t="b">
        <v>1</v>
      </c>
      <c r="D34" s="4" t="b">
        <v>0</v>
      </c>
      <c r="E34" s="4" t="b">
        <v>0</v>
      </c>
      <c r="F34" s="3" t="s">
        <v>1477</v>
      </c>
      <c r="G34" s="3" t="s">
        <v>1478</v>
      </c>
      <c r="H34" s="3" t="s">
        <v>1477</v>
      </c>
      <c r="I34" s="3" t="s">
        <v>1478</v>
      </c>
      <c r="J34" s="3" t="s">
        <v>1474</v>
      </c>
      <c r="K34" s="3" t="s">
        <v>1475</v>
      </c>
      <c r="L34" s="3" t="s">
        <v>1414</v>
      </c>
      <c r="M34" s="4">
        <v>490</v>
      </c>
      <c r="N34" s="5"/>
      <c r="O34" s="5"/>
      <c r="P34" s="3" t="s">
        <v>1176</v>
      </c>
      <c r="Q34" s="3" t="s">
        <v>1474</v>
      </c>
    </row>
    <row r="35" spans="1:17" ht="43.5">
      <c r="A35" s="3" t="s">
        <v>259</v>
      </c>
      <c r="B35" s="3" t="s">
        <v>1045</v>
      </c>
      <c r="C35" s="4" t="b">
        <v>1</v>
      </c>
      <c r="D35" s="4" t="b">
        <v>0</v>
      </c>
      <c r="E35" s="4" t="b">
        <v>0</v>
      </c>
      <c r="F35" s="3" t="s">
        <v>1043</v>
      </c>
      <c r="G35" s="3" t="s">
        <v>1478</v>
      </c>
      <c r="H35" s="3" t="s">
        <v>1043</v>
      </c>
      <c r="I35" s="3" t="s">
        <v>1478</v>
      </c>
      <c r="J35" s="3" t="s">
        <v>1474</v>
      </c>
      <c r="K35" s="3" t="s">
        <v>1475</v>
      </c>
      <c r="L35" s="3" t="s">
        <v>1414</v>
      </c>
      <c r="M35" s="4">
        <v>491</v>
      </c>
      <c r="N35" s="5"/>
      <c r="O35" s="5"/>
      <c r="P35" s="3" t="s">
        <v>1176</v>
      </c>
      <c r="Q35" s="3" t="s">
        <v>1474</v>
      </c>
    </row>
    <row r="36" spans="1:17" ht="43.5">
      <c r="A36" s="3" t="s">
        <v>261</v>
      </c>
      <c r="B36" s="3" t="s">
        <v>1479</v>
      </c>
      <c r="C36" s="4" t="b">
        <v>1</v>
      </c>
      <c r="D36" s="4" t="b">
        <v>0</v>
      </c>
      <c r="E36" s="4" t="b">
        <v>0</v>
      </c>
      <c r="F36" s="3" t="s">
        <v>1480</v>
      </c>
      <c r="G36" s="3" t="s">
        <v>1478</v>
      </c>
      <c r="H36" s="3" t="s">
        <v>1480</v>
      </c>
      <c r="I36" s="3" t="s">
        <v>1478</v>
      </c>
      <c r="J36" s="3" t="s">
        <v>1474</v>
      </c>
      <c r="K36" s="3" t="s">
        <v>1475</v>
      </c>
      <c r="L36" s="3" t="s">
        <v>1414</v>
      </c>
      <c r="M36" s="4">
        <v>61</v>
      </c>
      <c r="N36" s="5"/>
      <c r="O36" s="5"/>
      <c r="P36" s="3" t="s">
        <v>1176</v>
      </c>
      <c r="Q36" s="3" t="s">
        <v>1474</v>
      </c>
    </row>
    <row r="37" spans="1:17" ht="43.5">
      <c r="A37" s="3" t="s">
        <v>263</v>
      </c>
      <c r="B37" s="3" t="s">
        <v>1048</v>
      </c>
      <c r="C37" s="4" t="b">
        <v>1</v>
      </c>
      <c r="D37" s="4" t="b">
        <v>0</v>
      </c>
      <c r="E37" s="4" t="b">
        <v>0</v>
      </c>
      <c r="F37" s="3" t="s">
        <v>1046</v>
      </c>
      <c r="G37" s="3" t="s">
        <v>1478</v>
      </c>
      <c r="H37" s="3" t="s">
        <v>1046</v>
      </c>
      <c r="I37" s="3" t="s">
        <v>1478</v>
      </c>
      <c r="J37" s="3" t="s">
        <v>1474</v>
      </c>
      <c r="K37" s="3" t="s">
        <v>1475</v>
      </c>
      <c r="L37" s="3" t="s">
        <v>1414</v>
      </c>
      <c r="M37" s="4">
        <v>2975</v>
      </c>
      <c r="N37" s="5"/>
      <c r="O37" s="5"/>
      <c r="P37" s="3" t="s">
        <v>1176</v>
      </c>
      <c r="Q37" s="3" t="s">
        <v>1474</v>
      </c>
    </row>
    <row r="38" spans="1:17" ht="43.5">
      <c r="A38" s="3" t="s">
        <v>265</v>
      </c>
      <c r="B38" s="3" t="s">
        <v>1481</v>
      </c>
      <c r="C38" s="4" t="b">
        <v>1</v>
      </c>
      <c r="D38" s="4" t="b">
        <v>0</v>
      </c>
      <c r="E38" s="4" t="b">
        <v>0</v>
      </c>
      <c r="F38" s="3" t="s">
        <v>1482</v>
      </c>
      <c r="G38" s="3" t="s">
        <v>1478</v>
      </c>
      <c r="H38" s="3" t="s">
        <v>1482</v>
      </c>
      <c r="I38" s="3" t="s">
        <v>1478</v>
      </c>
      <c r="J38" s="3" t="s">
        <v>1474</v>
      </c>
      <c r="K38" s="3" t="s">
        <v>1475</v>
      </c>
      <c r="L38" s="3" t="s">
        <v>1414</v>
      </c>
      <c r="M38" s="4">
        <v>2976</v>
      </c>
      <c r="N38" s="5"/>
      <c r="O38" s="5"/>
      <c r="P38" s="3" t="s">
        <v>1176</v>
      </c>
      <c r="Q38" s="3" t="s">
        <v>1474</v>
      </c>
    </row>
    <row r="39" spans="1:17" ht="43.5">
      <c r="A39" s="3" t="s">
        <v>534</v>
      </c>
      <c r="B39" s="3" t="s">
        <v>1483</v>
      </c>
      <c r="C39" s="4" t="b">
        <v>1</v>
      </c>
      <c r="D39" s="4" t="b">
        <v>0</v>
      </c>
      <c r="E39" s="4" t="b">
        <v>0</v>
      </c>
      <c r="F39" s="3" t="s">
        <v>1484</v>
      </c>
      <c r="G39" s="3" t="s">
        <v>1478</v>
      </c>
      <c r="H39" s="3" t="s">
        <v>1484</v>
      </c>
      <c r="I39" s="3" t="s">
        <v>1478</v>
      </c>
      <c r="J39" s="3" t="s">
        <v>1474</v>
      </c>
      <c r="K39" s="3" t="s">
        <v>1475</v>
      </c>
      <c r="L39" s="3" t="s">
        <v>1414</v>
      </c>
      <c r="M39" s="4">
        <v>15949</v>
      </c>
      <c r="N39" s="5"/>
      <c r="O39" s="5"/>
      <c r="P39" s="3" t="s">
        <v>1176</v>
      </c>
      <c r="Q39" s="3" t="s">
        <v>1474</v>
      </c>
    </row>
    <row r="40" spans="1:17" ht="43.5">
      <c r="A40" s="3" t="s">
        <v>267</v>
      </c>
      <c r="B40" s="3" t="s">
        <v>1485</v>
      </c>
      <c r="C40" s="4" t="b">
        <v>1</v>
      </c>
      <c r="D40" s="4" t="b">
        <v>0</v>
      </c>
      <c r="E40" s="4" t="b">
        <v>0</v>
      </c>
      <c r="F40" s="3" t="s">
        <v>1486</v>
      </c>
      <c r="G40" s="3" t="s">
        <v>1478</v>
      </c>
      <c r="H40" s="3" t="s">
        <v>1486</v>
      </c>
      <c r="I40" s="3" t="s">
        <v>1478</v>
      </c>
      <c r="J40" s="3" t="s">
        <v>1474</v>
      </c>
      <c r="K40" s="3" t="s">
        <v>1475</v>
      </c>
      <c r="L40" s="3" t="s">
        <v>1414</v>
      </c>
      <c r="M40" s="4">
        <v>2977</v>
      </c>
      <c r="N40" s="5"/>
      <c r="O40" s="5"/>
      <c r="P40" s="3" t="s">
        <v>1176</v>
      </c>
      <c r="Q40" s="3" t="s">
        <v>1474</v>
      </c>
    </row>
    <row r="41" spans="1:17" ht="29">
      <c r="A41" s="3" t="s">
        <v>646</v>
      </c>
      <c r="B41" s="3" t="s">
        <v>1487</v>
      </c>
      <c r="C41" s="4" t="b">
        <v>1</v>
      </c>
      <c r="D41" s="4" t="b">
        <v>0</v>
      </c>
      <c r="E41" s="4" t="b">
        <v>0</v>
      </c>
      <c r="F41" s="3" t="s">
        <v>1427</v>
      </c>
      <c r="G41" s="3" t="s">
        <v>1488</v>
      </c>
      <c r="H41" s="3" t="s">
        <v>958</v>
      </c>
      <c r="I41" s="3" t="s">
        <v>1424</v>
      </c>
      <c r="J41" s="3" t="s">
        <v>1429</v>
      </c>
      <c r="K41" s="3" t="s">
        <v>1430</v>
      </c>
      <c r="L41" s="3" t="s">
        <v>1414</v>
      </c>
      <c r="M41" s="4">
        <v>4159</v>
      </c>
      <c r="N41" s="5"/>
      <c r="O41" s="5"/>
      <c r="P41" s="3" t="s">
        <v>1176</v>
      </c>
      <c r="Q41" s="3" t="s">
        <v>1429</v>
      </c>
    </row>
    <row r="42" spans="1:17" ht="43.5">
      <c r="A42" s="3" t="s">
        <v>26</v>
      </c>
      <c r="B42" s="3" t="s">
        <v>1040</v>
      </c>
      <c r="C42" s="4" t="b">
        <v>1</v>
      </c>
      <c r="D42" s="4" t="b">
        <v>0</v>
      </c>
      <c r="E42" s="4" t="b">
        <v>0</v>
      </c>
      <c r="F42" s="3" t="s">
        <v>1068</v>
      </c>
      <c r="G42" s="3" t="s">
        <v>1433</v>
      </c>
      <c r="H42" s="3" t="s">
        <v>1038</v>
      </c>
      <c r="I42" s="3" t="s">
        <v>1434</v>
      </c>
      <c r="J42" s="3" t="s">
        <v>1419</v>
      </c>
      <c r="K42" s="3" t="s">
        <v>1435</v>
      </c>
      <c r="L42" s="3" t="s">
        <v>1414</v>
      </c>
      <c r="M42" s="4">
        <v>71</v>
      </c>
      <c r="N42" s="4">
        <v>60</v>
      </c>
      <c r="O42" s="5"/>
      <c r="P42" s="3" t="s">
        <v>1176</v>
      </c>
      <c r="Q42" s="3" t="s">
        <v>1436</v>
      </c>
    </row>
    <row r="43" spans="1:17" ht="29">
      <c r="A43" s="3" t="s">
        <v>279</v>
      </c>
      <c r="B43" s="3" t="s">
        <v>1032</v>
      </c>
      <c r="C43" s="4" t="b">
        <v>1</v>
      </c>
      <c r="D43" s="4" t="b">
        <v>0</v>
      </c>
      <c r="E43" s="4" t="b">
        <v>0</v>
      </c>
      <c r="F43" s="3" t="s">
        <v>1068</v>
      </c>
      <c r="G43" s="3" t="s">
        <v>1433</v>
      </c>
      <c r="H43" s="3" t="s">
        <v>1030</v>
      </c>
      <c r="I43" s="3" t="s">
        <v>1434</v>
      </c>
      <c r="J43" s="3" t="s">
        <v>1419</v>
      </c>
      <c r="K43" s="3" t="s">
        <v>1435</v>
      </c>
      <c r="L43" s="3" t="s">
        <v>1414</v>
      </c>
      <c r="M43" s="4">
        <v>72</v>
      </c>
      <c r="N43" s="4">
        <v>60</v>
      </c>
      <c r="O43" s="5"/>
      <c r="P43" s="3" t="s">
        <v>1176</v>
      </c>
      <c r="Q43" s="3" t="s">
        <v>1436</v>
      </c>
    </row>
    <row r="44" spans="1:17" ht="43.5">
      <c r="A44" s="3" t="s">
        <v>72</v>
      </c>
      <c r="B44" s="3" t="s">
        <v>1078</v>
      </c>
      <c r="C44" s="4" t="b">
        <v>1</v>
      </c>
      <c r="D44" s="4" t="b">
        <v>0</v>
      </c>
      <c r="E44" s="4" t="b">
        <v>0</v>
      </c>
      <c r="F44" s="3" t="s">
        <v>1068</v>
      </c>
      <c r="G44" s="3" t="s">
        <v>1433</v>
      </c>
      <c r="H44" s="3" t="s">
        <v>1076</v>
      </c>
      <c r="I44" s="3" t="s">
        <v>1434</v>
      </c>
      <c r="J44" s="3" t="s">
        <v>1419</v>
      </c>
      <c r="K44" s="3" t="s">
        <v>1435</v>
      </c>
      <c r="L44" s="3" t="s">
        <v>1414</v>
      </c>
      <c r="M44" s="4">
        <v>73</v>
      </c>
      <c r="N44" s="4">
        <v>201</v>
      </c>
      <c r="O44" s="5"/>
      <c r="P44" s="3" t="s">
        <v>1176</v>
      </c>
      <c r="Q44" s="3" t="s">
        <v>1436</v>
      </c>
    </row>
    <row r="45" spans="1:17" ht="29">
      <c r="A45" s="3" t="s">
        <v>159</v>
      </c>
      <c r="B45" s="3" t="s">
        <v>1123</v>
      </c>
      <c r="C45" s="4" t="b">
        <v>1</v>
      </c>
      <c r="D45" s="4" t="b">
        <v>0</v>
      </c>
      <c r="E45" s="4" t="b">
        <v>0</v>
      </c>
      <c r="F45" s="3" t="s">
        <v>1068</v>
      </c>
      <c r="G45" s="3" t="s">
        <v>1433</v>
      </c>
      <c r="H45" s="3" t="s">
        <v>1121</v>
      </c>
      <c r="I45" s="3" t="s">
        <v>1434</v>
      </c>
      <c r="J45" s="3" t="s">
        <v>1419</v>
      </c>
      <c r="K45" s="3" t="s">
        <v>1435</v>
      </c>
      <c r="L45" s="3" t="s">
        <v>1414</v>
      </c>
      <c r="M45" s="4">
        <v>74</v>
      </c>
      <c r="N45" s="4">
        <v>60</v>
      </c>
      <c r="O45" s="5"/>
      <c r="P45" s="3" t="s">
        <v>1176</v>
      </c>
      <c r="Q45" s="3" t="s">
        <v>1436</v>
      </c>
    </row>
    <row r="46" spans="1:17" ht="29">
      <c r="A46" s="3" t="s">
        <v>187</v>
      </c>
      <c r="B46" s="3" t="s">
        <v>1154</v>
      </c>
      <c r="C46" s="4" t="b">
        <v>1</v>
      </c>
      <c r="D46" s="4" t="b">
        <v>0</v>
      </c>
      <c r="E46" s="4" t="b">
        <v>0</v>
      </c>
      <c r="F46" s="3" t="s">
        <v>1068</v>
      </c>
      <c r="G46" s="3" t="s">
        <v>1433</v>
      </c>
      <c r="H46" s="3" t="s">
        <v>1152</v>
      </c>
      <c r="I46" s="3" t="s">
        <v>1434</v>
      </c>
      <c r="J46" s="3" t="s">
        <v>1419</v>
      </c>
      <c r="K46" s="3" t="s">
        <v>1435</v>
      </c>
      <c r="L46" s="3" t="s">
        <v>1414</v>
      </c>
      <c r="M46" s="4">
        <v>75</v>
      </c>
      <c r="N46" s="5"/>
      <c r="O46" s="5"/>
      <c r="P46" s="3" t="s">
        <v>1176</v>
      </c>
      <c r="Q46" s="3" t="s">
        <v>1436</v>
      </c>
    </row>
    <row r="47" spans="1:17" ht="29">
      <c r="A47" s="3" t="s">
        <v>61</v>
      </c>
      <c r="B47" s="3" t="s">
        <v>986</v>
      </c>
      <c r="C47" s="4" t="b">
        <v>1</v>
      </c>
      <c r="D47" s="4" t="b">
        <v>0</v>
      </c>
      <c r="E47" s="4" t="b">
        <v>0</v>
      </c>
      <c r="F47" s="3" t="s">
        <v>1068</v>
      </c>
      <c r="G47" s="3" t="s">
        <v>1433</v>
      </c>
      <c r="H47" s="3" t="s">
        <v>984</v>
      </c>
      <c r="I47" s="3" t="s">
        <v>1434</v>
      </c>
      <c r="J47" s="3" t="s">
        <v>1419</v>
      </c>
      <c r="K47" s="3" t="s">
        <v>1435</v>
      </c>
      <c r="L47" s="3" t="s">
        <v>1414</v>
      </c>
      <c r="M47" s="4">
        <v>16971</v>
      </c>
      <c r="N47" s="4">
        <v>60</v>
      </c>
      <c r="O47" s="5"/>
      <c r="P47" s="3" t="s">
        <v>1176</v>
      </c>
      <c r="Q47" s="3" t="s">
        <v>1436</v>
      </c>
    </row>
    <row r="48" spans="1:17" ht="29">
      <c r="A48" s="3" t="s">
        <v>193</v>
      </c>
      <c r="B48" s="3" t="s">
        <v>1003</v>
      </c>
      <c r="C48" s="4" t="b">
        <v>1</v>
      </c>
      <c r="D48" s="4" t="b">
        <v>0</v>
      </c>
      <c r="E48" s="4" t="b">
        <v>0</v>
      </c>
      <c r="F48" s="3" t="s">
        <v>1422</v>
      </c>
      <c r="G48" s="3" t="s">
        <v>1489</v>
      </c>
      <c r="H48" s="3" t="s">
        <v>1001</v>
      </c>
      <c r="I48" s="3" t="s">
        <v>1424</v>
      </c>
      <c r="J48" s="3" t="s">
        <v>1419</v>
      </c>
      <c r="K48" s="3" t="s">
        <v>1425</v>
      </c>
      <c r="L48" s="3" t="s">
        <v>1414</v>
      </c>
      <c r="M48" s="4">
        <v>76</v>
      </c>
      <c r="N48" s="4">
        <v>135</v>
      </c>
      <c r="O48" s="5"/>
      <c r="P48" s="3" t="s">
        <v>1176</v>
      </c>
      <c r="Q48" s="3" t="s">
        <v>1458</v>
      </c>
    </row>
    <row r="49" spans="1:17" ht="43.5">
      <c r="A49" s="3" t="s">
        <v>194</v>
      </c>
      <c r="B49" s="3" t="s">
        <v>1160</v>
      </c>
      <c r="C49" s="4" t="b">
        <v>1</v>
      </c>
      <c r="D49" s="4" t="b">
        <v>0</v>
      </c>
      <c r="E49" s="4" t="b">
        <v>0</v>
      </c>
      <c r="F49" s="3" t="s">
        <v>1490</v>
      </c>
      <c r="G49" s="3" t="s">
        <v>1489</v>
      </c>
      <c r="H49" s="3" t="s">
        <v>1158</v>
      </c>
      <c r="I49" s="3" t="s">
        <v>1424</v>
      </c>
      <c r="J49" s="3" t="s">
        <v>1419</v>
      </c>
      <c r="K49" s="3" t="s">
        <v>1491</v>
      </c>
      <c r="L49" s="3" t="s">
        <v>1414</v>
      </c>
      <c r="M49" s="4">
        <v>77</v>
      </c>
      <c r="N49" s="4">
        <v>135</v>
      </c>
      <c r="O49" s="5"/>
      <c r="P49" s="3" t="s">
        <v>1176</v>
      </c>
      <c r="Q49" s="3" t="s">
        <v>1415</v>
      </c>
    </row>
    <row r="50" spans="1:17" ht="43.5">
      <c r="A50" s="3" t="s">
        <v>111</v>
      </c>
      <c r="B50" s="3" t="s">
        <v>1091</v>
      </c>
      <c r="C50" s="4" t="b">
        <v>1</v>
      </c>
      <c r="D50" s="4" t="b">
        <v>0</v>
      </c>
      <c r="E50" s="4" t="b">
        <v>0</v>
      </c>
      <c r="F50" s="3" t="s">
        <v>1038</v>
      </c>
      <c r="G50" s="3" t="s">
        <v>1492</v>
      </c>
      <c r="H50" s="3" t="s">
        <v>1085</v>
      </c>
      <c r="I50" s="3" t="s">
        <v>1434</v>
      </c>
      <c r="J50" s="3" t="s">
        <v>1419</v>
      </c>
      <c r="K50" s="3" t="s">
        <v>1493</v>
      </c>
      <c r="L50" s="3" t="s">
        <v>1414</v>
      </c>
      <c r="M50" s="4">
        <v>78</v>
      </c>
      <c r="N50" s="4">
        <v>162</v>
      </c>
      <c r="O50" s="5"/>
      <c r="P50" s="3" t="s">
        <v>1176</v>
      </c>
      <c r="Q50" s="3" t="s">
        <v>1436</v>
      </c>
    </row>
    <row r="51" spans="1:17" ht="43.5">
      <c r="A51" s="3" t="s">
        <v>242</v>
      </c>
      <c r="B51" s="3" t="s">
        <v>1494</v>
      </c>
      <c r="C51" s="4" t="b">
        <v>1</v>
      </c>
      <c r="D51" s="4" t="b">
        <v>0</v>
      </c>
      <c r="E51" s="4" t="b">
        <v>0</v>
      </c>
      <c r="F51" s="3" t="s">
        <v>1495</v>
      </c>
      <c r="G51" s="3" t="s">
        <v>1496</v>
      </c>
      <c r="H51" s="3" t="s">
        <v>1497</v>
      </c>
      <c r="I51" s="3" t="s">
        <v>1434</v>
      </c>
      <c r="J51" s="3" t="s">
        <v>1429</v>
      </c>
      <c r="K51" s="3" t="s">
        <v>1448</v>
      </c>
      <c r="L51" s="3" t="s">
        <v>1414</v>
      </c>
      <c r="M51" s="4">
        <v>79</v>
      </c>
      <c r="N51" s="5"/>
      <c r="O51" s="5"/>
      <c r="P51" s="3" t="s">
        <v>1176</v>
      </c>
      <c r="Q51" s="3" t="s">
        <v>1429</v>
      </c>
    </row>
    <row r="52" spans="1:17" ht="29">
      <c r="A52" s="3" t="s">
        <v>6</v>
      </c>
      <c r="B52" s="3" t="s">
        <v>1498</v>
      </c>
      <c r="C52" s="4" t="b">
        <v>1</v>
      </c>
      <c r="D52" s="4" t="b">
        <v>0</v>
      </c>
      <c r="E52" s="4" t="b">
        <v>0</v>
      </c>
      <c r="F52" s="3" t="s">
        <v>1495</v>
      </c>
      <c r="G52" s="3" t="s">
        <v>1499</v>
      </c>
      <c r="H52" s="3" t="s">
        <v>1500</v>
      </c>
      <c r="I52" s="3" t="s">
        <v>1434</v>
      </c>
      <c r="J52" s="3" t="s">
        <v>1429</v>
      </c>
      <c r="K52" s="3" t="s">
        <v>1448</v>
      </c>
      <c r="L52" s="3" t="s">
        <v>1414</v>
      </c>
      <c r="M52" s="4">
        <v>80</v>
      </c>
      <c r="N52" s="5"/>
      <c r="O52" s="5"/>
      <c r="P52" s="3" t="s">
        <v>1176</v>
      </c>
      <c r="Q52" s="3" t="s">
        <v>1429</v>
      </c>
    </row>
    <row r="53" spans="1:17" ht="43.5">
      <c r="A53" s="3" t="s">
        <v>247</v>
      </c>
      <c r="B53" s="3" t="s">
        <v>1501</v>
      </c>
      <c r="C53" s="4" t="b">
        <v>1</v>
      </c>
      <c r="D53" s="4" t="b">
        <v>0</v>
      </c>
      <c r="E53" s="4" t="b">
        <v>0</v>
      </c>
      <c r="F53" s="3" t="s">
        <v>1495</v>
      </c>
      <c r="G53" s="3" t="s">
        <v>1502</v>
      </c>
      <c r="H53" s="3" t="s">
        <v>1503</v>
      </c>
      <c r="I53" s="3" t="s">
        <v>1434</v>
      </c>
      <c r="J53" s="3" t="s">
        <v>1429</v>
      </c>
      <c r="K53" s="3" t="s">
        <v>1448</v>
      </c>
      <c r="L53" s="3" t="s">
        <v>1414</v>
      </c>
      <c r="M53" s="4">
        <v>81</v>
      </c>
      <c r="N53" s="5"/>
      <c r="O53" s="5"/>
      <c r="P53" s="3" t="s">
        <v>1176</v>
      </c>
      <c r="Q53" s="3" t="s">
        <v>1429</v>
      </c>
    </row>
    <row r="54" spans="1:17" ht="29">
      <c r="A54" s="3" t="s">
        <v>310</v>
      </c>
      <c r="B54" s="3" t="s">
        <v>1087</v>
      </c>
      <c r="C54" s="4" t="b">
        <v>1</v>
      </c>
      <c r="D54" s="4" t="b">
        <v>0</v>
      </c>
      <c r="E54" s="4" t="b">
        <v>0</v>
      </c>
      <c r="F54" s="3" t="s">
        <v>1038</v>
      </c>
      <c r="G54" s="3" t="s">
        <v>1504</v>
      </c>
      <c r="H54" s="3" t="s">
        <v>1085</v>
      </c>
      <c r="I54" s="3" t="s">
        <v>1434</v>
      </c>
      <c r="J54" s="3" t="s">
        <v>1419</v>
      </c>
      <c r="K54" s="3" t="s">
        <v>1493</v>
      </c>
      <c r="L54" s="3" t="s">
        <v>1414</v>
      </c>
      <c r="M54" s="4">
        <v>82</v>
      </c>
      <c r="N54" s="4">
        <v>162</v>
      </c>
      <c r="O54" s="5"/>
      <c r="P54" s="3" t="s">
        <v>1176</v>
      </c>
      <c r="Q54" s="3" t="s">
        <v>1436</v>
      </c>
    </row>
    <row r="55" spans="1:17" ht="29">
      <c r="A55" s="3" t="s">
        <v>169</v>
      </c>
      <c r="B55" s="3" t="s">
        <v>1073</v>
      </c>
      <c r="C55" s="4" t="b">
        <v>1</v>
      </c>
      <c r="D55" s="4" t="b">
        <v>0</v>
      </c>
      <c r="E55" s="4" t="b">
        <v>0</v>
      </c>
      <c r="F55" s="3" t="s">
        <v>1422</v>
      </c>
      <c r="G55" s="3" t="s">
        <v>1489</v>
      </c>
      <c r="H55" s="3" t="s">
        <v>1071</v>
      </c>
      <c r="I55" s="3" t="s">
        <v>1424</v>
      </c>
      <c r="J55" s="3" t="s">
        <v>1419</v>
      </c>
      <c r="K55" s="3" t="s">
        <v>1425</v>
      </c>
      <c r="L55" s="3" t="s">
        <v>1414</v>
      </c>
      <c r="M55" s="4">
        <v>84</v>
      </c>
      <c r="N55" s="5"/>
      <c r="O55" s="5"/>
      <c r="P55" s="3" t="s">
        <v>1176</v>
      </c>
      <c r="Q55" s="3" t="s">
        <v>1415</v>
      </c>
    </row>
    <row r="56" spans="1:17" ht="58">
      <c r="A56" s="3" t="s">
        <v>152</v>
      </c>
      <c r="B56" s="3" t="s">
        <v>1118</v>
      </c>
      <c r="C56" s="4" t="b">
        <v>1</v>
      </c>
      <c r="D56" s="4" t="b">
        <v>0</v>
      </c>
      <c r="E56" s="4" t="b">
        <v>0</v>
      </c>
      <c r="F56" s="3" t="s">
        <v>1038</v>
      </c>
      <c r="G56" s="3" t="s">
        <v>1450</v>
      </c>
      <c r="H56" s="3" t="s">
        <v>1114</v>
      </c>
      <c r="I56" s="3" t="s">
        <v>1451</v>
      </c>
      <c r="J56" s="3" t="s">
        <v>1419</v>
      </c>
      <c r="K56" s="3" t="s">
        <v>1493</v>
      </c>
      <c r="L56" s="3" t="s">
        <v>1414</v>
      </c>
      <c r="M56" s="4">
        <v>11660</v>
      </c>
      <c r="N56" s="5"/>
      <c r="O56" s="5"/>
      <c r="P56" s="3" t="s">
        <v>1176</v>
      </c>
      <c r="Q56" s="3" t="s">
        <v>1436</v>
      </c>
    </row>
    <row r="57" spans="1:17" ht="58">
      <c r="A57" s="3" t="s">
        <v>85</v>
      </c>
      <c r="B57" s="3" t="s">
        <v>1505</v>
      </c>
      <c r="C57" s="4" t="b">
        <v>1</v>
      </c>
      <c r="D57" s="4" t="b">
        <v>0</v>
      </c>
      <c r="E57" s="4" t="b">
        <v>0</v>
      </c>
      <c r="F57" s="3" t="s">
        <v>1427</v>
      </c>
      <c r="G57" s="3" t="s">
        <v>1428</v>
      </c>
      <c r="H57" s="3" t="s">
        <v>1506</v>
      </c>
      <c r="I57" s="3" t="s">
        <v>1424</v>
      </c>
      <c r="J57" s="3" t="s">
        <v>1429</v>
      </c>
      <c r="K57" s="3" t="s">
        <v>1430</v>
      </c>
      <c r="L57" s="3" t="s">
        <v>1414</v>
      </c>
      <c r="M57" s="4">
        <v>15957</v>
      </c>
      <c r="N57" s="5"/>
      <c r="O57" s="5"/>
      <c r="P57" s="3" t="s">
        <v>1176</v>
      </c>
      <c r="Q57" s="3" t="s">
        <v>1429</v>
      </c>
    </row>
    <row r="58" spans="1:17" ht="29">
      <c r="A58" s="3" t="s">
        <v>312</v>
      </c>
      <c r="B58" s="3" t="s">
        <v>1093</v>
      </c>
      <c r="C58" s="4" t="b">
        <v>1</v>
      </c>
      <c r="D58" s="4" t="b">
        <v>0</v>
      </c>
      <c r="E58" s="4" t="b">
        <v>0</v>
      </c>
      <c r="F58" s="3" t="s">
        <v>1038</v>
      </c>
      <c r="G58" s="3" t="s">
        <v>1507</v>
      </c>
      <c r="H58" s="3" t="s">
        <v>1085</v>
      </c>
      <c r="I58" s="3" t="s">
        <v>1434</v>
      </c>
      <c r="J58" s="3" t="s">
        <v>1419</v>
      </c>
      <c r="K58" s="3" t="s">
        <v>1493</v>
      </c>
      <c r="L58" s="3" t="s">
        <v>1414</v>
      </c>
      <c r="M58" s="4">
        <v>86</v>
      </c>
      <c r="N58" s="4">
        <v>201</v>
      </c>
      <c r="O58" s="5"/>
      <c r="P58" s="3" t="s">
        <v>1176</v>
      </c>
      <c r="Q58" s="3" t="s">
        <v>1436</v>
      </c>
    </row>
    <row r="59" spans="1:17" ht="43.5">
      <c r="A59" s="3" t="s">
        <v>314</v>
      </c>
      <c r="B59" s="3" t="s">
        <v>1089</v>
      </c>
      <c r="C59" s="4" t="b">
        <v>1</v>
      </c>
      <c r="D59" s="4" t="b">
        <v>0</v>
      </c>
      <c r="E59" s="4" t="b">
        <v>0</v>
      </c>
      <c r="F59" s="3" t="s">
        <v>1038</v>
      </c>
      <c r="G59" s="3" t="s">
        <v>1507</v>
      </c>
      <c r="H59" s="3" t="s">
        <v>1085</v>
      </c>
      <c r="I59" s="3" t="s">
        <v>1434</v>
      </c>
      <c r="J59" s="3" t="s">
        <v>1419</v>
      </c>
      <c r="K59" s="3" t="s">
        <v>1493</v>
      </c>
      <c r="L59" s="3" t="s">
        <v>1414</v>
      </c>
      <c r="M59" s="4">
        <v>87</v>
      </c>
      <c r="N59" s="4">
        <v>206</v>
      </c>
      <c r="O59" s="5"/>
      <c r="P59" s="3" t="s">
        <v>1176</v>
      </c>
      <c r="Q59" s="3" t="s">
        <v>1436</v>
      </c>
    </row>
    <row r="60" spans="1:17" ht="29">
      <c r="A60" s="3" t="s">
        <v>316</v>
      </c>
      <c r="B60" s="3" t="s">
        <v>1095</v>
      </c>
      <c r="C60" s="4" t="b">
        <v>1</v>
      </c>
      <c r="D60" s="4" t="b">
        <v>0</v>
      </c>
      <c r="E60" s="4" t="b">
        <v>0</v>
      </c>
      <c r="F60" s="3" t="s">
        <v>1038</v>
      </c>
      <c r="G60" s="3" t="s">
        <v>1507</v>
      </c>
      <c r="H60" s="3" t="s">
        <v>1085</v>
      </c>
      <c r="I60" s="3" t="s">
        <v>1434</v>
      </c>
      <c r="J60" s="3" t="s">
        <v>1419</v>
      </c>
      <c r="K60" s="3" t="s">
        <v>1493</v>
      </c>
      <c r="L60" s="3" t="s">
        <v>1414</v>
      </c>
      <c r="M60" s="4">
        <v>88</v>
      </c>
      <c r="N60" s="4">
        <v>119</v>
      </c>
      <c r="O60" s="5"/>
      <c r="P60" s="3" t="s">
        <v>1176</v>
      </c>
      <c r="Q60" s="3" t="s">
        <v>1436</v>
      </c>
    </row>
    <row r="61" spans="1:17" ht="29">
      <c r="A61" s="3" t="s">
        <v>216</v>
      </c>
      <c r="B61" s="3" t="s">
        <v>1110</v>
      </c>
      <c r="C61" s="4" t="b">
        <v>1</v>
      </c>
      <c r="D61" s="4" t="b">
        <v>0</v>
      </c>
      <c r="E61" s="4" t="b">
        <v>0</v>
      </c>
      <c r="F61" s="3" t="s">
        <v>1445</v>
      </c>
      <c r="G61" s="3" t="s">
        <v>1508</v>
      </c>
      <c r="H61" s="3" t="s">
        <v>1108</v>
      </c>
      <c r="I61" s="3" t="s">
        <v>1434</v>
      </c>
      <c r="J61" s="3" t="s">
        <v>1429</v>
      </c>
      <c r="K61" s="3" t="s">
        <v>1448</v>
      </c>
      <c r="L61" s="3" t="s">
        <v>1414</v>
      </c>
      <c r="M61" s="4">
        <v>4138</v>
      </c>
      <c r="N61" s="4">
        <v>79</v>
      </c>
      <c r="O61" s="5"/>
      <c r="P61" s="3" t="s">
        <v>1176</v>
      </c>
      <c r="Q61" s="3" t="s">
        <v>1429</v>
      </c>
    </row>
    <row r="62" spans="1:17" ht="29">
      <c r="A62" s="3" t="s">
        <v>212</v>
      </c>
      <c r="B62" s="3" t="s">
        <v>1509</v>
      </c>
      <c r="C62" s="4" t="b">
        <v>1</v>
      </c>
      <c r="D62" s="4" t="b">
        <v>0</v>
      </c>
      <c r="E62" s="4" t="b">
        <v>0</v>
      </c>
      <c r="F62" s="3" t="s">
        <v>1445</v>
      </c>
      <c r="G62" s="3" t="s">
        <v>1508</v>
      </c>
      <c r="H62" s="3" t="s">
        <v>1108</v>
      </c>
      <c r="I62" s="3" t="s">
        <v>1434</v>
      </c>
      <c r="J62" s="3" t="s">
        <v>1429</v>
      </c>
      <c r="K62" s="3" t="s">
        <v>1448</v>
      </c>
      <c r="L62" s="3" t="s">
        <v>1414</v>
      </c>
      <c r="M62" s="4">
        <v>4146</v>
      </c>
      <c r="N62" s="4">
        <v>79</v>
      </c>
      <c r="O62" s="5"/>
      <c r="P62" s="3" t="s">
        <v>1176</v>
      </c>
      <c r="Q62" s="3" t="s">
        <v>1429</v>
      </c>
    </row>
    <row r="63" spans="1:17" ht="29">
      <c r="A63" s="3" t="s">
        <v>214</v>
      </c>
      <c r="B63" s="3" t="s">
        <v>1510</v>
      </c>
      <c r="C63" s="4" t="b">
        <v>1</v>
      </c>
      <c r="D63" s="4" t="b">
        <v>0</v>
      </c>
      <c r="E63" s="4" t="b">
        <v>0</v>
      </c>
      <c r="F63" s="3" t="s">
        <v>1445</v>
      </c>
      <c r="G63" s="3" t="s">
        <v>1508</v>
      </c>
      <c r="H63" s="3" t="s">
        <v>1108</v>
      </c>
      <c r="I63" s="3" t="s">
        <v>1434</v>
      </c>
      <c r="J63" s="3" t="s">
        <v>1429</v>
      </c>
      <c r="K63" s="3" t="s">
        <v>1448</v>
      </c>
      <c r="L63" s="3" t="s">
        <v>1414</v>
      </c>
      <c r="M63" s="4">
        <v>4126</v>
      </c>
      <c r="N63" s="5"/>
      <c r="O63" s="5"/>
      <c r="P63" s="3" t="s">
        <v>1176</v>
      </c>
      <c r="Q63" s="3" t="s">
        <v>1429</v>
      </c>
    </row>
    <row r="64" spans="1:17" ht="29">
      <c r="A64" s="3" t="s">
        <v>210</v>
      </c>
      <c r="B64" s="3" t="s">
        <v>1511</v>
      </c>
      <c r="C64" s="4" t="b">
        <v>1</v>
      </c>
      <c r="D64" s="4" t="b">
        <v>0</v>
      </c>
      <c r="E64" s="4" t="b">
        <v>0</v>
      </c>
      <c r="F64" s="3" t="s">
        <v>1445</v>
      </c>
      <c r="G64" s="3" t="s">
        <v>1508</v>
      </c>
      <c r="H64" s="3" t="s">
        <v>1108</v>
      </c>
      <c r="I64" s="3" t="s">
        <v>1434</v>
      </c>
      <c r="J64" s="3" t="s">
        <v>1429</v>
      </c>
      <c r="K64" s="3" t="s">
        <v>1448</v>
      </c>
      <c r="L64" s="3" t="s">
        <v>1414</v>
      </c>
      <c r="M64" s="4">
        <v>4127</v>
      </c>
      <c r="N64" s="5"/>
      <c r="O64" s="5"/>
      <c r="P64" s="3" t="s">
        <v>1176</v>
      </c>
      <c r="Q64" s="3" t="s">
        <v>1429</v>
      </c>
    </row>
    <row r="65" spans="1:17" ht="29">
      <c r="A65" s="3" t="s">
        <v>218</v>
      </c>
      <c r="B65" s="3" t="s">
        <v>1512</v>
      </c>
      <c r="C65" s="4" t="b">
        <v>1</v>
      </c>
      <c r="D65" s="4" t="b">
        <v>0</v>
      </c>
      <c r="E65" s="4" t="b">
        <v>0</v>
      </c>
      <c r="F65" s="3" t="s">
        <v>1445</v>
      </c>
      <c r="G65" s="3" t="s">
        <v>1508</v>
      </c>
      <c r="H65" s="3" t="s">
        <v>1108</v>
      </c>
      <c r="I65" s="3" t="s">
        <v>1434</v>
      </c>
      <c r="J65" s="3" t="s">
        <v>1429</v>
      </c>
      <c r="K65" s="3" t="s">
        <v>1448</v>
      </c>
      <c r="L65" s="3" t="s">
        <v>1414</v>
      </c>
      <c r="M65" s="4">
        <v>4128</v>
      </c>
      <c r="N65" s="4">
        <v>79</v>
      </c>
      <c r="O65" s="5"/>
      <c r="P65" s="3" t="s">
        <v>1176</v>
      </c>
      <c r="Q65" s="3" t="s">
        <v>1429</v>
      </c>
    </row>
    <row r="66" spans="1:17" ht="29">
      <c r="A66" s="3" t="s">
        <v>522</v>
      </c>
      <c r="B66" s="3" t="s">
        <v>1513</v>
      </c>
      <c r="C66" s="4" t="b">
        <v>1</v>
      </c>
      <c r="D66" s="4" t="b">
        <v>0</v>
      </c>
      <c r="E66" s="4" t="b">
        <v>0</v>
      </c>
      <c r="F66" s="3" t="s">
        <v>1445</v>
      </c>
      <c r="G66" s="3" t="s">
        <v>1508</v>
      </c>
      <c r="H66" s="3" t="s">
        <v>1108</v>
      </c>
      <c r="I66" s="3" t="s">
        <v>1434</v>
      </c>
      <c r="J66" s="3" t="s">
        <v>1429</v>
      </c>
      <c r="K66" s="3" t="s">
        <v>1448</v>
      </c>
      <c r="L66" s="3" t="s">
        <v>1414</v>
      </c>
      <c r="M66" s="4">
        <v>4161</v>
      </c>
      <c r="N66" s="5"/>
      <c r="O66" s="5"/>
      <c r="P66" s="3" t="s">
        <v>1176</v>
      </c>
      <c r="Q66" s="3" t="s">
        <v>1429</v>
      </c>
    </row>
    <row r="67" spans="1:17" ht="29">
      <c r="A67" s="3" t="s">
        <v>220</v>
      </c>
      <c r="B67" s="3" t="s">
        <v>1514</v>
      </c>
      <c r="C67" s="4" t="b">
        <v>1</v>
      </c>
      <c r="D67" s="4" t="b">
        <v>0</v>
      </c>
      <c r="E67" s="4" t="b">
        <v>0</v>
      </c>
      <c r="F67" s="3" t="s">
        <v>1445</v>
      </c>
      <c r="G67" s="3" t="s">
        <v>1508</v>
      </c>
      <c r="H67" s="3" t="s">
        <v>1108</v>
      </c>
      <c r="I67" s="3" t="s">
        <v>1434</v>
      </c>
      <c r="J67" s="3" t="s">
        <v>1429</v>
      </c>
      <c r="K67" s="3" t="s">
        <v>1448</v>
      </c>
      <c r="L67" s="3" t="s">
        <v>1414</v>
      </c>
      <c r="M67" s="4">
        <v>4139</v>
      </c>
      <c r="N67" s="5"/>
      <c r="O67" s="5"/>
      <c r="P67" s="3" t="s">
        <v>1176</v>
      </c>
      <c r="Q67" s="3" t="s">
        <v>1429</v>
      </c>
    </row>
    <row r="68" spans="1:17" ht="29">
      <c r="A68" s="3" t="s">
        <v>222</v>
      </c>
      <c r="B68" s="3" t="s">
        <v>1515</v>
      </c>
      <c r="C68" s="4" t="b">
        <v>1</v>
      </c>
      <c r="D68" s="4" t="b">
        <v>0</v>
      </c>
      <c r="E68" s="4" t="b">
        <v>0</v>
      </c>
      <c r="F68" s="3" t="s">
        <v>1445</v>
      </c>
      <c r="G68" s="3" t="s">
        <v>1508</v>
      </c>
      <c r="H68" s="3" t="s">
        <v>1108</v>
      </c>
      <c r="I68" s="3" t="s">
        <v>1434</v>
      </c>
      <c r="J68" s="3" t="s">
        <v>1429</v>
      </c>
      <c r="K68" s="3" t="s">
        <v>1448</v>
      </c>
      <c r="L68" s="3" t="s">
        <v>1414</v>
      </c>
      <c r="M68" s="4">
        <v>4125</v>
      </c>
      <c r="N68" s="4">
        <v>79</v>
      </c>
      <c r="O68" s="5"/>
      <c r="P68" s="3" t="s">
        <v>1176</v>
      </c>
      <c r="Q68" s="3" t="s">
        <v>1429</v>
      </c>
    </row>
    <row r="69" spans="1:17" ht="29">
      <c r="A69" s="3" t="s">
        <v>245</v>
      </c>
      <c r="B69" s="3" t="s">
        <v>1516</v>
      </c>
      <c r="C69" s="4" t="b">
        <v>1</v>
      </c>
      <c r="D69" s="4" t="b">
        <v>0</v>
      </c>
      <c r="E69" s="4" t="b">
        <v>0</v>
      </c>
      <c r="F69" s="3" t="s">
        <v>1445</v>
      </c>
      <c r="G69" s="3" t="s">
        <v>1508</v>
      </c>
      <c r="H69" s="3" t="s">
        <v>1108</v>
      </c>
      <c r="I69" s="3" t="s">
        <v>1434</v>
      </c>
      <c r="J69" s="3" t="s">
        <v>1429</v>
      </c>
      <c r="K69" s="3" t="s">
        <v>1448</v>
      </c>
      <c r="L69" s="3" t="s">
        <v>1414</v>
      </c>
      <c r="M69" s="4">
        <v>4124</v>
      </c>
      <c r="N69" s="5"/>
      <c r="O69" s="5"/>
      <c r="P69" s="3" t="s">
        <v>1176</v>
      </c>
      <c r="Q69" s="3" t="s">
        <v>1429</v>
      </c>
    </row>
    <row r="70" spans="1:17" ht="29">
      <c r="A70" s="3" t="s">
        <v>29</v>
      </c>
      <c r="B70" s="3" t="s">
        <v>1113</v>
      </c>
      <c r="C70" s="4" t="b">
        <v>1</v>
      </c>
      <c r="D70" s="4" t="b">
        <v>0</v>
      </c>
      <c r="E70" s="4" t="b">
        <v>0</v>
      </c>
      <c r="F70" s="3" t="s">
        <v>1490</v>
      </c>
      <c r="G70" s="3" t="s">
        <v>1489</v>
      </c>
      <c r="H70" s="3" t="s">
        <v>1111</v>
      </c>
      <c r="I70" s="3" t="s">
        <v>1424</v>
      </c>
      <c r="J70" s="3" t="s">
        <v>1419</v>
      </c>
      <c r="K70" s="3" t="s">
        <v>1491</v>
      </c>
      <c r="L70" s="3" t="s">
        <v>1414</v>
      </c>
      <c r="M70" s="4">
        <v>89</v>
      </c>
      <c r="N70" s="4">
        <v>182</v>
      </c>
      <c r="O70" s="5"/>
      <c r="P70" s="3" t="s">
        <v>1176</v>
      </c>
      <c r="Q70" s="3" t="s">
        <v>1415</v>
      </c>
    </row>
    <row r="71" spans="1:17" ht="43.5">
      <c r="A71" s="3" t="s">
        <v>30</v>
      </c>
      <c r="B71" s="3" t="s">
        <v>1162</v>
      </c>
      <c r="C71" s="4" t="b">
        <v>1</v>
      </c>
      <c r="D71" s="4" t="b">
        <v>0</v>
      </c>
      <c r="E71" s="4" t="b">
        <v>0</v>
      </c>
      <c r="F71" s="3" t="s">
        <v>1490</v>
      </c>
      <c r="G71" s="3" t="s">
        <v>1489</v>
      </c>
      <c r="H71" s="3" t="s">
        <v>1158</v>
      </c>
      <c r="I71" s="3" t="s">
        <v>1424</v>
      </c>
      <c r="J71" s="3" t="s">
        <v>1419</v>
      </c>
      <c r="K71" s="3" t="s">
        <v>1491</v>
      </c>
      <c r="L71" s="3" t="s">
        <v>1414</v>
      </c>
      <c r="M71" s="4">
        <v>90</v>
      </c>
      <c r="N71" s="4">
        <v>142</v>
      </c>
      <c r="O71" s="5"/>
      <c r="P71" s="3" t="s">
        <v>1176</v>
      </c>
      <c r="Q71" s="3" t="s">
        <v>1415</v>
      </c>
    </row>
    <row r="72" spans="1:17" ht="29">
      <c r="A72" s="3" t="s">
        <v>36</v>
      </c>
      <c r="B72" s="3" t="s">
        <v>992</v>
      </c>
      <c r="C72" s="4" t="b">
        <v>1</v>
      </c>
      <c r="D72" s="4" t="b">
        <v>0</v>
      </c>
      <c r="E72" s="4" t="b">
        <v>0</v>
      </c>
      <c r="F72" s="3" t="s">
        <v>1442</v>
      </c>
      <c r="G72" s="3" t="s">
        <v>1517</v>
      </c>
      <c r="H72" s="3" t="s">
        <v>990</v>
      </c>
      <c r="I72" s="3" t="s">
        <v>1451</v>
      </c>
      <c r="J72" s="3" t="s">
        <v>1419</v>
      </c>
      <c r="K72" s="3" t="s">
        <v>1443</v>
      </c>
      <c r="L72" s="3" t="s">
        <v>1414</v>
      </c>
      <c r="M72" s="4">
        <v>91</v>
      </c>
      <c r="N72" s="4">
        <v>161</v>
      </c>
      <c r="O72" s="5"/>
      <c r="P72" s="3" t="s">
        <v>1176</v>
      </c>
      <c r="Q72" s="3" t="s">
        <v>1436</v>
      </c>
    </row>
    <row r="73" spans="1:17" ht="29">
      <c r="A73" s="3" t="s">
        <v>70</v>
      </c>
      <c r="B73" s="3" t="s">
        <v>1081</v>
      </c>
      <c r="C73" s="4" t="b">
        <v>1</v>
      </c>
      <c r="D73" s="4" t="b">
        <v>0</v>
      </c>
      <c r="E73" s="4" t="b">
        <v>0</v>
      </c>
      <c r="F73" s="3" t="s">
        <v>1038</v>
      </c>
      <c r="G73" s="3" t="s">
        <v>1517</v>
      </c>
      <c r="H73" s="3" t="s">
        <v>1079</v>
      </c>
      <c r="I73" s="3" t="s">
        <v>1451</v>
      </c>
      <c r="J73" s="3" t="s">
        <v>1419</v>
      </c>
      <c r="K73" s="3" t="s">
        <v>1493</v>
      </c>
      <c r="L73" s="3" t="s">
        <v>1414</v>
      </c>
      <c r="M73" s="4">
        <v>92</v>
      </c>
      <c r="N73" s="4">
        <v>161</v>
      </c>
      <c r="O73" s="5"/>
      <c r="P73" s="3" t="s">
        <v>1176</v>
      </c>
      <c r="Q73" s="3" t="s">
        <v>1436</v>
      </c>
    </row>
    <row r="74" spans="1:17" ht="43.5">
      <c r="A74" s="3" t="s">
        <v>149</v>
      </c>
      <c r="B74" s="3" t="s">
        <v>1116</v>
      </c>
      <c r="C74" s="4" t="b">
        <v>1</v>
      </c>
      <c r="D74" s="4" t="b">
        <v>0</v>
      </c>
      <c r="E74" s="4" t="b">
        <v>0</v>
      </c>
      <c r="F74" s="3" t="s">
        <v>1038</v>
      </c>
      <c r="G74" s="3" t="s">
        <v>1517</v>
      </c>
      <c r="H74" s="3" t="s">
        <v>1114</v>
      </c>
      <c r="I74" s="3" t="s">
        <v>1451</v>
      </c>
      <c r="J74" s="3" t="s">
        <v>1419</v>
      </c>
      <c r="K74" s="3" t="s">
        <v>1493</v>
      </c>
      <c r="L74" s="3" t="s">
        <v>1414</v>
      </c>
      <c r="M74" s="4">
        <v>93</v>
      </c>
      <c r="N74" s="4">
        <v>161</v>
      </c>
      <c r="O74" s="5"/>
      <c r="P74" s="3" t="s">
        <v>1176</v>
      </c>
      <c r="Q74" s="3" t="s">
        <v>1436</v>
      </c>
    </row>
    <row r="75" spans="1:17" ht="43.5">
      <c r="A75" s="3" t="s">
        <v>190</v>
      </c>
      <c r="B75" s="3" t="s">
        <v>989</v>
      </c>
      <c r="C75" s="4" t="b">
        <v>1</v>
      </c>
      <c r="D75" s="4" t="b">
        <v>0</v>
      </c>
      <c r="E75" s="4" t="b">
        <v>0</v>
      </c>
      <c r="F75" s="3" t="s">
        <v>1442</v>
      </c>
      <c r="G75" s="3" t="s">
        <v>1517</v>
      </c>
      <c r="H75" s="3" t="s">
        <v>987</v>
      </c>
      <c r="I75" s="3" t="s">
        <v>1451</v>
      </c>
      <c r="J75" s="3" t="s">
        <v>1419</v>
      </c>
      <c r="K75" s="3" t="s">
        <v>1443</v>
      </c>
      <c r="L75" s="3" t="s">
        <v>1414</v>
      </c>
      <c r="M75" s="4">
        <v>94</v>
      </c>
      <c r="N75" s="4">
        <v>200</v>
      </c>
      <c r="O75" s="5"/>
      <c r="P75" s="3" t="s">
        <v>1176</v>
      </c>
      <c r="Q75" s="3" t="s">
        <v>1436</v>
      </c>
    </row>
    <row r="76" spans="1:17" ht="29">
      <c r="A76" s="3" t="s">
        <v>22</v>
      </c>
      <c r="B76" s="3" t="s">
        <v>1035</v>
      </c>
      <c r="C76" s="4" t="b">
        <v>1</v>
      </c>
      <c r="D76" s="4" t="b">
        <v>0</v>
      </c>
      <c r="E76" s="4" t="b">
        <v>0</v>
      </c>
      <c r="F76" s="3" t="s">
        <v>1442</v>
      </c>
      <c r="G76" s="3" t="s">
        <v>1517</v>
      </c>
      <c r="H76" s="3" t="s">
        <v>1033</v>
      </c>
      <c r="I76" s="3" t="s">
        <v>1451</v>
      </c>
      <c r="J76" s="3" t="s">
        <v>1419</v>
      </c>
      <c r="K76" s="3" t="s">
        <v>1443</v>
      </c>
      <c r="L76" s="3" t="s">
        <v>1414</v>
      </c>
      <c r="M76" s="4">
        <v>95</v>
      </c>
      <c r="N76" s="4">
        <v>200</v>
      </c>
      <c r="O76" s="5"/>
      <c r="P76" s="3" t="s">
        <v>1176</v>
      </c>
      <c r="Q76" s="3" t="s">
        <v>1436</v>
      </c>
    </row>
    <row r="77" spans="1:17" ht="43.5">
      <c r="A77" s="3" t="s">
        <v>57</v>
      </c>
      <c r="B77" s="3" t="s">
        <v>1120</v>
      </c>
      <c r="C77" s="4" t="b">
        <v>1</v>
      </c>
      <c r="D77" s="4" t="b">
        <v>0</v>
      </c>
      <c r="E77" s="4" t="b">
        <v>0</v>
      </c>
      <c r="F77" s="3" t="s">
        <v>1038</v>
      </c>
      <c r="G77" s="3" t="s">
        <v>1450</v>
      </c>
      <c r="H77" s="3" t="s">
        <v>1114</v>
      </c>
      <c r="I77" s="3" t="s">
        <v>1451</v>
      </c>
      <c r="J77" s="3" t="s">
        <v>1419</v>
      </c>
      <c r="K77" s="3" t="s">
        <v>1493</v>
      </c>
      <c r="L77" s="3" t="s">
        <v>1414</v>
      </c>
      <c r="M77" s="4">
        <v>96</v>
      </c>
      <c r="N77" s="4">
        <v>153</v>
      </c>
      <c r="O77" s="5"/>
      <c r="P77" s="3" t="s">
        <v>1176</v>
      </c>
      <c r="Q77" s="3" t="s">
        <v>1436</v>
      </c>
    </row>
    <row r="78" spans="1:17" ht="29">
      <c r="A78" s="3" t="s">
        <v>251</v>
      </c>
      <c r="B78" s="3" t="s">
        <v>960</v>
      </c>
      <c r="C78" s="4" t="b">
        <v>1</v>
      </c>
      <c r="D78" s="4" t="b">
        <v>0</v>
      </c>
      <c r="E78" s="4" t="b">
        <v>0</v>
      </c>
      <c r="F78" s="3" t="s">
        <v>1427</v>
      </c>
      <c r="G78" s="3" t="s">
        <v>1488</v>
      </c>
      <c r="H78" s="3" t="s">
        <v>958</v>
      </c>
      <c r="I78" s="3" t="s">
        <v>1424</v>
      </c>
      <c r="J78" s="3" t="s">
        <v>1429</v>
      </c>
      <c r="K78" s="3" t="s">
        <v>1430</v>
      </c>
      <c r="L78" s="3" t="s">
        <v>1414</v>
      </c>
      <c r="M78" s="4">
        <v>118</v>
      </c>
      <c r="N78" s="5"/>
      <c r="O78" s="5"/>
      <c r="P78" s="3" t="s">
        <v>1176</v>
      </c>
      <c r="Q78" s="3" t="s">
        <v>1429</v>
      </c>
    </row>
    <row r="79" spans="1:17" ht="43.5">
      <c r="A79" s="3" t="s">
        <v>38</v>
      </c>
      <c r="B79" s="3" t="s">
        <v>1010</v>
      </c>
      <c r="C79" s="4" t="b">
        <v>1</v>
      </c>
      <c r="D79" s="4" t="b">
        <v>0</v>
      </c>
      <c r="E79" s="4" t="b">
        <v>0</v>
      </c>
      <c r="F79" s="3" t="s">
        <v>1449</v>
      </c>
      <c r="G79" s="3" t="s">
        <v>1461</v>
      </c>
      <c r="H79" s="3" t="s">
        <v>1006</v>
      </c>
      <c r="I79" s="3" t="s">
        <v>1418</v>
      </c>
      <c r="J79" s="3" t="s">
        <v>1419</v>
      </c>
      <c r="K79" s="3" t="s">
        <v>1452</v>
      </c>
      <c r="L79" s="3" t="s">
        <v>1414</v>
      </c>
      <c r="M79" s="4">
        <v>97</v>
      </c>
      <c r="N79" s="5"/>
      <c r="O79" s="5"/>
      <c r="P79" s="3" t="s">
        <v>1176</v>
      </c>
      <c r="Q79" s="3" t="s">
        <v>1453</v>
      </c>
    </row>
    <row r="80" spans="1:17" ht="43.5">
      <c r="A80" s="3" t="s">
        <v>167</v>
      </c>
      <c r="B80" s="3" t="s">
        <v>978</v>
      </c>
      <c r="C80" s="4" t="b">
        <v>1</v>
      </c>
      <c r="D80" s="4" t="b">
        <v>0</v>
      </c>
      <c r="E80" s="4" t="b">
        <v>0</v>
      </c>
      <c r="F80" s="3" t="s">
        <v>1490</v>
      </c>
      <c r="G80" s="3" t="s">
        <v>1518</v>
      </c>
      <c r="H80" s="3" t="s">
        <v>974</v>
      </c>
      <c r="I80" s="3" t="s">
        <v>1424</v>
      </c>
      <c r="J80" s="3" t="s">
        <v>1419</v>
      </c>
      <c r="K80" s="3" t="s">
        <v>1519</v>
      </c>
      <c r="L80" s="3" t="s">
        <v>1414</v>
      </c>
      <c r="M80" s="4">
        <v>98</v>
      </c>
      <c r="N80" s="4">
        <v>140</v>
      </c>
      <c r="O80" s="5"/>
      <c r="P80" s="3" t="s">
        <v>1176</v>
      </c>
      <c r="Q80" s="3" t="s">
        <v>1415</v>
      </c>
    </row>
    <row r="81" spans="1:17" ht="43.5">
      <c r="A81" s="3" t="s">
        <v>80</v>
      </c>
      <c r="B81" s="3" t="s">
        <v>1037</v>
      </c>
      <c r="C81" s="4" t="b">
        <v>1</v>
      </c>
      <c r="D81" s="4" t="b">
        <v>0</v>
      </c>
      <c r="E81" s="4" t="b">
        <v>0</v>
      </c>
      <c r="F81" s="3" t="s">
        <v>1442</v>
      </c>
      <c r="G81" s="3" t="s">
        <v>1450</v>
      </c>
      <c r="H81" s="3" t="s">
        <v>1033</v>
      </c>
      <c r="I81" s="3" t="s">
        <v>1451</v>
      </c>
      <c r="J81" s="3" t="s">
        <v>1419</v>
      </c>
      <c r="K81" s="3" t="s">
        <v>1443</v>
      </c>
      <c r="L81" s="3" t="s">
        <v>1414</v>
      </c>
      <c r="M81" s="4">
        <v>99</v>
      </c>
      <c r="N81" s="4">
        <v>200</v>
      </c>
      <c r="O81" s="5"/>
      <c r="P81" s="3" t="s">
        <v>1176</v>
      </c>
      <c r="Q81" s="3" t="s">
        <v>1436</v>
      </c>
    </row>
    <row r="82" spans="1:17" ht="43.5">
      <c r="A82" s="3" t="s">
        <v>43</v>
      </c>
      <c r="B82" s="3" t="s">
        <v>1104</v>
      </c>
      <c r="C82" s="4" t="b">
        <v>1</v>
      </c>
      <c r="D82" s="4" t="b">
        <v>0</v>
      </c>
      <c r="E82" s="4" t="b">
        <v>0</v>
      </c>
      <c r="F82" s="3" t="s">
        <v>1449</v>
      </c>
      <c r="G82" s="3" t="s">
        <v>1450</v>
      </c>
      <c r="H82" s="3" t="s">
        <v>1102</v>
      </c>
      <c r="I82" s="3" t="s">
        <v>1451</v>
      </c>
      <c r="J82" s="3" t="s">
        <v>1419</v>
      </c>
      <c r="K82" s="3" t="s">
        <v>1452</v>
      </c>
      <c r="L82" s="3" t="s">
        <v>1414</v>
      </c>
      <c r="M82" s="4">
        <v>100</v>
      </c>
      <c r="N82" s="5"/>
      <c r="O82" s="5"/>
      <c r="P82" s="3" t="s">
        <v>1176</v>
      </c>
      <c r="Q82" s="3" t="s">
        <v>1453</v>
      </c>
    </row>
    <row r="83" spans="1:17" ht="29">
      <c r="A83" s="3" t="s">
        <v>91</v>
      </c>
      <c r="B83" s="3" t="s">
        <v>1165</v>
      </c>
      <c r="C83" s="4" t="b">
        <v>1</v>
      </c>
      <c r="D83" s="4" t="b">
        <v>0</v>
      </c>
      <c r="E83" s="4" t="b">
        <v>0</v>
      </c>
      <c r="F83" s="3" t="s">
        <v>1442</v>
      </c>
      <c r="G83" s="3" t="s">
        <v>1450</v>
      </c>
      <c r="H83" s="3" t="s">
        <v>1163</v>
      </c>
      <c r="I83" s="3" t="s">
        <v>1451</v>
      </c>
      <c r="J83" s="3" t="s">
        <v>1419</v>
      </c>
      <c r="K83" s="3" t="s">
        <v>1443</v>
      </c>
      <c r="L83" s="3" t="s">
        <v>1414</v>
      </c>
      <c r="M83" s="4">
        <v>101</v>
      </c>
      <c r="N83" s="5"/>
      <c r="O83" s="5"/>
      <c r="P83" s="3" t="s">
        <v>1176</v>
      </c>
      <c r="Q83" s="3" t="s">
        <v>1436</v>
      </c>
    </row>
    <row r="84" spans="1:17" ht="29">
      <c r="A84" s="3" t="s">
        <v>98</v>
      </c>
      <c r="B84" s="3" t="s">
        <v>1005</v>
      </c>
      <c r="C84" s="4" t="b">
        <v>1</v>
      </c>
      <c r="D84" s="4" t="b">
        <v>0</v>
      </c>
      <c r="E84" s="4" t="b">
        <v>0</v>
      </c>
      <c r="F84" s="3" t="s">
        <v>1422</v>
      </c>
      <c r="G84" s="3" t="s">
        <v>1489</v>
      </c>
      <c r="H84" s="3" t="s">
        <v>1001</v>
      </c>
      <c r="I84" s="3" t="s">
        <v>1424</v>
      </c>
      <c r="J84" s="3" t="s">
        <v>1419</v>
      </c>
      <c r="K84" s="3" t="s">
        <v>1425</v>
      </c>
      <c r="L84" s="3" t="s">
        <v>1414</v>
      </c>
      <c r="M84" s="4">
        <v>102</v>
      </c>
      <c r="N84" s="5"/>
      <c r="O84" s="5"/>
      <c r="P84" s="3" t="s">
        <v>1176</v>
      </c>
      <c r="Q84" s="3" t="s">
        <v>1458</v>
      </c>
    </row>
    <row r="85" spans="1:17" ht="43.5">
      <c r="A85" s="3" t="s">
        <v>54</v>
      </c>
      <c r="B85" s="3" t="s">
        <v>1022</v>
      </c>
      <c r="C85" s="4" t="b">
        <v>1</v>
      </c>
      <c r="D85" s="4" t="b">
        <v>0</v>
      </c>
      <c r="E85" s="4" t="b">
        <v>0</v>
      </c>
      <c r="F85" s="3" t="s">
        <v>1520</v>
      </c>
      <c r="G85" s="3" t="s">
        <v>1521</v>
      </c>
      <c r="H85" s="3" t="s">
        <v>1020</v>
      </c>
      <c r="I85" s="3" t="s">
        <v>1418</v>
      </c>
      <c r="J85" s="3" t="s">
        <v>1419</v>
      </c>
      <c r="K85" s="3" t="s">
        <v>1522</v>
      </c>
      <c r="L85" s="3" t="s">
        <v>1414</v>
      </c>
      <c r="M85" s="4">
        <v>103</v>
      </c>
      <c r="N85" s="5"/>
      <c r="O85" s="5"/>
      <c r="P85" s="3" t="s">
        <v>1176</v>
      </c>
      <c r="Q85" s="3" t="s">
        <v>1453</v>
      </c>
    </row>
    <row r="86" spans="1:17" ht="43.5">
      <c r="A86" s="3" t="s">
        <v>83</v>
      </c>
      <c r="B86" s="3" t="s">
        <v>1027</v>
      </c>
      <c r="C86" s="4" t="b">
        <v>1</v>
      </c>
      <c r="D86" s="4" t="b">
        <v>0</v>
      </c>
      <c r="E86" s="4" t="b">
        <v>0</v>
      </c>
      <c r="F86" s="3" t="s">
        <v>1416</v>
      </c>
      <c r="G86" s="3" t="s">
        <v>1417</v>
      </c>
      <c r="H86" s="3" t="s">
        <v>1023</v>
      </c>
      <c r="I86" s="3" t="s">
        <v>1523</v>
      </c>
      <c r="J86" s="3" t="s">
        <v>1419</v>
      </c>
      <c r="K86" s="3" t="s">
        <v>1420</v>
      </c>
      <c r="L86" s="3" t="s">
        <v>1414</v>
      </c>
      <c r="M86" s="4">
        <v>104</v>
      </c>
      <c r="N86" s="5"/>
      <c r="O86" s="5"/>
      <c r="P86" s="3" t="s">
        <v>1176</v>
      </c>
      <c r="Q86" s="3" t="s">
        <v>1421</v>
      </c>
    </row>
    <row r="87" spans="1:17" ht="29">
      <c r="A87" s="3" t="s">
        <v>181</v>
      </c>
      <c r="B87" s="3" t="s">
        <v>1075</v>
      </c>
      <c r="C87" s="4" t="b">
        <v>1</v>
      </c>
      <c r="D87" s="4" t="b">
        <v>0</v>
      </c>
      <c r="E87" s="4" t="b">
        <v>0</v>
      </c>
      <c r="F87" s="3" t="s">
        <v>1422</v>
      </c>
      <c r="G87" s="3" t="s">
        <v>1489</v>
      </c>
      <c r="H87" s="3" t="s">
        <v>1071</v>
      </c>
      <c r="I87" s="3" t="s">
        <v>1424</v>
      </c>
      <c r="J87" s="3" t="s">
        <v>1419</v>
      </c>
      <c r="K87" s="3" t="s">
        <v>1425</v>
      </c>
      <c r="L87" s="3" t="s">
        <v>1414</v>
      </c>
      <c r="M87" s="4">
        <v>6129</v>
      </c>
      <c r="N87" s="5"/>
      <c r="O87" s="5"/>
      <c r="P87" s="3" t="s">
        <v>1176</v>
      </c>
      <c r="Q87" s="3" t="s">
        <v>1415</v>
      </c>
    </row>
    <row r="88" spans="1:17" ht="43.5">
      <c r="A88" s="3" t="s">
        <v>18</v>
      </c>
      <c r="B88" s="3" t="s">
        <v>1019</v>
      </c>
      <c r="C88" s="4" t="b">
        <v>1</v>
      </c>
      <c r="D88" s="4" t="b">
        <v>0</v>
      </c>
      <c r="E88" s="4" t="b">
        <v>0</v>
      </c>
      <c r="F88" s="3" t="s">
        <v>1459</v>
      </c>
      <c r="G88" s="3" t="s">
        <v>1524</v>
      </c>
      <c r="H88" s="3" t="s">
        <v>1017</v>
      </c>
      <c r="I88" s="3" t="s">
        <v>1523</v>
      </c>
      <c r="J88" s="3" t="s">
        <v>1419</v>
      </c>
      <c r="K88" s="3" t="s">
        <v>1460</v>
      </c>
      <c r="L88" s="3" t="s">
        <v>1414</v>
      </c>
      <c r="M88" s="4">
        <v>105</v>
      </c>
      <c r="N88" s="4">
        <v>120</v>
      </c>
      <c r="O88" s="5"/>
      <c r="P88" s="3" t="s">
        <v>1176</v>
      </c>
      <c r="Q88" s="3" t="s">
        <v>1453</v>
      </c>
    </row>
    <row r="89" spans="1:17" ht="43.5">
      <c r="A89" s="3" t="s">
        <v>177</v>
      </c>
      <c r="B89" s="3" t="s">
        <v>1062</v>
      </c>
      <c r="C89" s="4" t="b">
        <v>1</v>
      </c>
      <c r="D89" s="4" t="b">
        <v>0</v>
      </c>
      <c r="E89" s="4" t="b">
        <v>0</v>
      </c>
      <c r="F89" s="3" t="s">
        <v>1459</v>
      </c>
      <c r="G89" s="3" t="s">
        <v>1524</v>
      </c>
      <c r="H89" s="3" t="s">
        <v>1060</v>
      </c>
      <c r="I89" s="3" t="s">
        <v>1523</v>
      </c>
      <c r="J89" s="3" t="s">
        <v>1419</v>
      </c>
      <c r="K89" s="3" t="s">
        <v>1460</v>
      </c>
      <c r="L89" s="3" t="s">
        <v>1414</v>
      </c>
      <c r="M89" s="4">
        <v>106</v>
      </c>
      <c r="N89" s="5"/>
      <c r="O89" s="5"/>
      <c r="P89" s="3" t="s">
        <v>1176</v>
      </c>
      <c r="Q89" s="3" t="s">
        <v>1453</v>
      </c>
    </row>
    <row r="90" spans="1:17" ht="43.5">
      <c r="A90" s="3" t="s">
        <v>326</v>
      </c>
      <c r="B90" s="3" t="s">
        <v>1143</v>
      </c>
      <c r="C90" s="4" t="b">
        <v>1</v>
      </c>
      <c r="D90" s="4" t="b">
        <v>0</v>
      </c>
      <c r="E90" s="4" t="b">
        <v>0</v>
      </c>
      <c r="F90" s="3" t="s">
        <v>1416</v>
      </c>
      <c r="G90" s="3" t="s">
        <v>1525</v>
      </c>
      <c r="H90" s="3" t="s">
        <v>1133</v>
      </c>
      <c r="I90" s="3" t="s">
        <v>1523</v>
      </c>
      <c r="J90" s="3" t="s">
        <v>1419</v>
      </c>
      <c r="K90" s="3" t="s">
        <v>1420</v>
      </c>
      <c r="L90" s="3" t="s">
        <v>1414</v>
      </c>
      <c r="M90" s="4">
        <v>107</v>
      </c>
      <c r="N90" s="5"/>
      <c r="O90" s="5"/>
      <c r="P90" s="3" t="s">
        <v>1176</v>
      </c>
      <c r="Q90" s="3" t="s">
        <v>1421</v>
      </c>
    </row>
    <row r="91" spans="1:17" ht="43.5">
      <c r="A91" s="3" t="s">
        <v>75</v>
      </c>
      <c r="B91" s="3" t="s">
        <v>1029</v>
      </c>
      <c r="C91" s="4" t="b">
        <v>1</v>
      </c>
      <c r="D91" s="4" t="b">
        <v>0</v>
      </c>
      <c r="E91" s="4" t="b">
        <v>0</v>
      </c>
      <c r="F91" s="3" t="s">
        <v>1416</v>
      </c>
      <c r="G91" s="3" t="s">
        <v>1525</v>
      </c>
      <c r="H91" s="3" t="s">
        <v>1023</v>
      </c>
      <c r="I91" s="3" t="s">
        <v>1523</v>
      </c>
      <c r="J91" s="3" t="s">
        <v>1419</v>
      </c>
      <c r="K91" s="3" t="s">
        <v>1420</v>
      </c>
      <c r="L91" s="3" t="s">
        <v>1414</v>
      </c>
      <c r="M91" s="4">
        <v>108</v>
      </c>
      <c r="N91" s="4">
        <v>49</v>
      </c>
      <c r="O91" s="5"/>
      <c r="P91" s="3" t="s">
        <v>1176</v>
      </c>
      <c r="Q91" s="3" t="s">
        <v>1421</v>
      </c>
    </row>
    <row r="92" spans="1:17" ht="43.5">
      <c r="A92" s="3" t="s">
        <v>16</v>
      </c>
      <c r="B92" s="3" t="s">
        <v>1107</v>
      </c>
      <c r="C92" s="4" t="b">
        <v>1</v>
      </c>
      <c r="D92" s="4" t="b">
        <v>0</v>
      </c>
      <c r="E92" s="4" t="b">
        <v>0</v>
      </c>
      <c r="F92" s="3" t="s">
        <v>1416</v>
      </c>
      <c r="G92" s="3" t="s">
        <v>1525</v>
      </c>
      <c r="H92" s="3" t="s">
        <v>1105</v>
      </c>
      <c r="I92" s="3" t="s">
        <v>1523</v>
      </c>
      <c r="J92" s="3" t="s">
        <v>1419</v>
      </c>
      <c r="K92" s="3" t="s">
        <v>1420</v>
      </c>
      <c r="L92" s="3" t="s">
        <v>1414</v>
      </c>
      <c r="M92" s="4">
        <v>109</v>
      </c>
      <c r="N92" s="5"/>
      <c r="O92" s="5"/>
      <c r="P92" s="3" t="s">
        <v>1176</v>
      </c>
      <c r="Q92" s="3" t="s">
        <v>1453</v>
      </c>
    </row>
    <row r="93" spans="1:17" ht="43.5">
      <c r="A93" s="3" t="s">
        <v>87</v>
      </c>
      <c r="B93" s="3" t="s">
        <v>1137</v>
      </c>
      <c r="C93" s="4" t="b">
        <v>1</v>
      </c>
      <c r="D93" s="4" t="b">
        <v>0</v>
      </c>
      <c r="E93" s="4" t="b">
        <v>0</v>
      </c>
      <c r="F93" s="3" t="s">
        <v>1416</v>
      </c>
      <c r="G93" s="3" t="s">
        <v>1525</v>
      </c>
      <c r="H93" s="3" t="s">
        <v>1133</v>
      </c>
      <c r="I93" s="3" t="s">
        <v>1523</v>
      </c>
      <c r="J93" s="3" t="s">
        <v>1419</v>
      </c>
      <c r="K93" s="3" t="s">
        <v>1420</v>
      </c>
      <c r="L93" s="3" t="s">
        <v>1414</v>
      </c>
      <c r="M93" s="4">
        <v>110</v>
      </c>
      <c r="N93" s="5"/>
      <c r="O93" s="5"/>
      <c r="P93" s="3" t="s">
        <v>1176</v>
      </c>
      <c r="Q93" s="3" t="s">
        <v>1421</v>
      </c>
    </row>
    <row r="94" spans="1:17" ht="43.5">
      <c r="A94" s="3" t="s">
        <v>10</v>
      </c>
      <c r="B94" s="3" t="s">
        <v>964</v>
      </c>
      <c r="C94" s="4" t="b">
        <v>1</v>
      </c>
      <c r="D94" s="4" t="b">
        <v>0</v>
      </c>
      <c r="E94" s="4" t="b">
        <v>0</v>
      </c>
      <c r="F94" s="3" t="s">
        <v>1520</v>
      </c>
      <c r="G94" s="3" t="s">
        <v>1526</v>
      </c>
      <c r="H94" s="3" t="s">
        <v>962</v>
      </c>
      <c r="I94" s="3" t="s">
        <v>1418</v>
      </c>
      <c r="J94" s="3" t="s">
        <v>1419</v>
      </c>
      <c r="K94" s="3" t="s">
        <v>1522</v>
      </c>
      <c r="L94" s="3" t="s">
        <v>1414</v>
      </c>
      <c r="M94" s="4">
        <v>111</v>
      </c>
      <c r="N94" s="5"/>
      <c r="O94" s="5"/>
      <c r="P94" s="3" t="s">
        <v>1176</v>
      </c>
      <c r="Q94" s="3" t="s">
        <v>1421</v>
      </c>
    </row>
    <row r="95" spans="1:17" ht="29">
      <c r="A95" s="3" t="s">
        <v>20</v>
      </c>
      <c r="B95" s="3" t="s">
        <v>1000</v>
      </c>
      <c r="C95" s="4" t="b">
        <v>1</v>
      </c>
      <c r="D95" s="4" t="b">
        <v>0</v>
      </c>
      <c r="E95" s="4" t="b">
        <v>0</v>
      </c>
      <c r="F95" s="3" t="s">
        <v>1442</v>
      </c>
      <c r="G95" s="3" t="s">
        <v>1526</v>
      </c>
      <c r="H95" s="3" t="s">
        <v>998</v>
      </c>
      <c r="I95" s="3" t="s">
        <v>1418</v>
      </c>
      <c r="J95" s="3" t="s">
        <v>1419</v>
      </c>
      <c r="K95" s="3" t="s">
        <v>1443</v>
      </c>
      <c r="L95" s="3" t="s">
        <v>1414</v>
      </c>
      <c r="M95" s="4">
        <v>112</v>
      </c>
      <c r="N95" s="4">
        <v>200</v>
      </c>
      <c r="O95" s="5"/>
      <c r="P95" s="3" t="s">
        <v>1176</v>
      </c>
      <c r="Q95" s="3" t="s">
        <v>1436</v>
      </c>
    </row>
    <row r="96" spans="1:17" ht="43.5">
      <c r="A96" s="3" t="s">
        <v>76</v>
      </c>
      <c r="B96" s="3" t="s">
        <v>1059</v>
      </c>
      <c r="C96" s="4" t="b">
        <v>1</v>
      </c>
      <c r="D96" s="4" t="b">
        <v>0</v>
      </c>
      <c r="E96" s="4" t="b">
        <v>0</v>
      </c>
      <c r="F96" s="3" t="s">
        <v>1520</v>
      </c>
      <c r="G96" s="3" t="s">
        <v>1417</v>
      </c>
      <c r="H96" s="3" t="s">
        <v>1057</v>
      </c>
      <c r="I96" s="3" t="s">
        <v>1418</v>
      </c>
      <c r="J96" s="3" t="s">
        <v>1419</v>
      </c>
      <c r="K96" s="3" t="s">
        <v>1522</v>
      </c>
      <c r="L96" s="3" t="s">
        <v>1414</v>
      </c>
      <c r="M96" s="4">
        <v>113</v>
      </c>
      <c r="N96" s="5"/>
      <c r="O96" s="5"/>
      <c r="P96" s="3" t="s">
        <v>1176</v>
      </c>
      <c r="Q96" s="3" t="s">
        <v>1421</v>
      </c>
    </row>
    <row r="97" spans="1:17" ht="43.5">
      <c r="A97" s="3" t="s">
        <v>34</v>
      </c>
      <c r="B97" s="3" t="s">
        <v>1132</v>
      </c>
      <c r="C97" s="4" t="b">
        <v>1</v>
      </c>
      <c r="D97" s="4" t="b">
        <v>0</v>
      </c>
      <c r="E97" s="4" t="b">
        <v>0</v>
      </c>
      <c r="F97" s="3" t="s">
        <v>1520</v>
      </c>
      <c r="G97" s="3" t="s">
        <v>1521</v>
      </c>
      <c r="H97" s="3" t="s">
        <v>1130</v>
      </c>
      <c r="I97" s="3" t="s">
        <v>1418</v>
      </c>
      <c r="J97" s="3" t="s">
        <v>1419</v>
      </c>
      <c r="K97" s="3" t="s">
        <v>1522</v>
      </c>
      <c r="L97" s="3" t="s">
        <v>1414</v>
      </c>
      <c r="M97" s="4">
        <v>114</v>
      </c>
      <c r="N97" s="5"/>
      <c r="O97" s="5"/>
      <c r="P97" s="3" t="s">
        <v>1176</v>
      </c>
      <c r="Q97" s="3" t="s">
        <v>1453</v>
      </c>
    </row>
    <row r="98" spans="1:17">
      <c r="A98" s="3" t="s">
        <v>1527</v>
      </c>
      <c r="B98" s="3" t="s">
        <v>1528</v>
      </c>
      <c r="C98" s="4" t="b">
        <v>1</v>
      </c>
      <c r="D98" s="4" t="b">
        <v>0</v>
      </c>
      <c r="E98" s="4" t="b">
        <v>0</v>
      </c>
      <c r="F98" s="3" t="s">
        <v>1528</v>
      </c>
      <c r="G98" s="3" t="s">
        <v>1528</v>
      </c>
      <c r="H98" s="3" t="s">
        <v>1528</v>
      </c>
      <c r="I98" s="3" t="s">
        <v>1528</v>
      </c>
      <c r="J98" s="3" t="s">
        <v>1528</v>
      </c>
      <c r="K98" s="3" t="s">
        <v>1528</v>
      </c>
      <c r="L98" s="3" t="s">
        <v>1529</v>
      </c>
      <c r="M98" s="4">
        <v>18641</v>
      </c>
      <c r="N98" s="5"/>
      <c r="O98" s="5"/>
      <c r="P98" s="3" t="s">
        <v>1176</v>
      </c>
      <c r="Q98" s="3" t="s">
        <v>1176</v>
      </c>
    </row>
    <row r="99" spans="1:17" ht="29">
      <c r="A99" s="3" t="s">
        <v>156</v>
      </c>
      <c r="B99" s="3" t="s">
        <v>1098</v>
      </c>
      <c r="C99" s="4" t="b">
        <v>1</v>
      </c>
      <c r="D99" s="4" t="b">
        <v>0</v>
      </c>
      <c r="E99" s="4" t="b">
        <v>0</v>
      </c>
      <c r="F99" s="3" t="s">
        <v>1442</v>
      </c>
      <c r="G99" s="3" t="s">
        <v>1530</v>
      </c>
      <c r="H99" s="3" t="s">
        <v>1096</v>
      </c>
      <c r="I99" s="3" t="s">
        <v>1418</v>
      </c>
      <c r="J99" s="3" t="s">
        <v>1419</v>
      </c>
      <c r="K99" s="3" t="s">
        <v>1443</v>
      </c>
      <c r="L99" s="3" t="s">
        <v>1414</v>
      </c>
      <c r="M99" s="4">
        <v>115</v>
      </c>
      <c r="N99" s="4">
        <v>200</v>
      </c>
      <c r="O99" s="5"/>
      <c r="P99" s="3" t="s">
        <v>1176</v>
      </c>
      <c r="Q99" s="3" t="s">
        <v>1436</v>
      </c>
    </row>
    <row r="100" spans="1:17" ht="29">
      <c r="A100" s="3" t="s">
        <v>78</v>
      </c>
      <c r="B100" s="3" t="s">
        <v>1126</v>
      </c>
      <c r="C100" s="4" t="b">
        <v>1</v>
      </c>
      <c r="D100" s="4" t="b">
        <v>0</v>
      </c>
      <c r="E100" s="4" t="b">
        <v>0</v>
      </c>
      <c r="F100" s="3" t="s">
        <v>1442</v>
      </c>
      <c r="G100" s="3" t="s">
        <v>1530</v>
      </c>
      <c r="H100" s="3" t="s">
        <v>1124</v>
      </c>
      <c r="I100" s="3" t="s">
        <v>1418</v>
      </c>
      <c r="J100" s="3" t="s">
        <v>1419</v>
      </c>
      <c r="K100" s="3" t="s">
        <v>1443</v>
      </c>
      <c r="L100" s="3" t="s">
        <v>1414</v>
      </c>
      <c r="M100" s="4">
        <v>116</v>
      </c>
      <c r="N100" s="4">
        <v>200</v>
      </c>
      <c r="O100" s="5"/>
      <c r="P100" s="3" t="s">
        <v>1176</v>
      </c>
      <c r="Q100" s="3" t="s">
        <v>1436</v>
      </c>
    </row>
    <row r="101" spans="1:17" ht="29">
      <c r="A101" s="3" t="s">
        <v>32</v>
      </c>
      <c r="B101" s="3" t="s">
        <v>1157</v>
      </c>
      <c r="C101" s="4" t="b">
        <v>1</v>
      </c>
      <c r="D101" s="4" t="b">
        <v>0</v>
      </c>
      <c r="E101" s="4" t="b">
        <v>0</v>
      </c>
      <c r="F101" s="3" t="s">
        <v>1442</v>
      </c>
      <c r="G101" s="3" t="s">
        <v>1530</v>
      </c>
      <c r="H101" s="3" t="s">
        <v>1155</v>
      </c>
      <c r="I101" s="3" t="s">
        <v>1418</v>
      </c>
      <c r="J101" s="3" t="s">
        <v>1419</v>
      </c>
      <c r="K101" s="3" t="s">
        <v>1443</v>
      </c>
      <c r="L101" s="3" t="s">
        <v>1414</v>
      </c>
      <c r="M101" s="4">
        <v>117</v>
      </c>
      <c r="N101" s="4">
        <v>200</v>
      </c>
      <c r="O101" s="5"/>
      <c r="P101" s="3" t="s">
        <v>1176</v>
      </c>
      <c r="Q101" s="3" t="s">
        <v>1436</v>
      </c>
    </row>
    <row r="102" spans="1:17" ht="43.5">
      <c r="A102" s="3" t="s">
        <v>204</v>
      </c>
      <c r="B102" s="3" t="s">
        <v>1531</v>
      </c>
      <c r="C102" s="4" t="b">
        <v>1</v>
      </c>
      <c r="D102" s="4" t="b">
        <v>0</v>
      </c>
      <c r="E102" s="4" t="b">
        <v>0</v>
      </c>
      <c r="F102" s="3" t="s">
        <v>1427</v>
      </c>
      <c r="G102" s="3" t="s">
        <v>1428</v>
      </c>
      <c r="H102" s="3" t="s">
        <v>971</v>
      </c>
      <c r="I102" s="3" t="s">
        <v>1424</v>
      </c>
      <c r="J102" s="3" t="s">
        <v>1429</v>
      </c>
      <c r="K102" s="3" t="s">
        <v>1430</v>
      </c>
      <c r="L102" s="3" t="s">
        <v>1414</v>
      </c>
      <c r="M102" s="4">
        <v>119</v>
      </c>
      <c r="N102" s="5"/>
      <c r="O102" s="5"/>
      <c r="P102" s="3" t="s">
        <v>1176</v>
      </c>
      <c r="Q102" s="3" t="s">
        <v>1429</v>
      </c>
    </row>
    <row r="103" spans="1:17" ht="43.5">
      <c r="A103" s="3" t="s">
        <v>332</v>
      </c>
      <c r="B103" s="3" t="s">
        <v>1148</v>
      </c>
      <c r="C103" s="4" t="b">
        <v>1</v>
      </c>
      <c r="D103" s="4" t="b">
        <v>0</v>
      </c>
      <c r="E103" s="4" t="b">
        <v>0</v>
      </c>
      <c r="F103" s="3" t="s">
        <v>1416</v>
      </c>
      <c r="G103" s="3" t="s">
        <v>1423</v>
      </c>
      <c r="H103" s="3" t="s">
        <v>1133</v>
      </c>
      <c r="I103" s="3" t="s">
        <v>1424</v>
      </c>
      <c r="J103" s="3" t="s">
        <v>1419</v>
      </c>
      <c r="K103" s="3" t="s">
        <v>1420</v>
      </c>
      <c r="L103" s="3" t="s">
        <v>1414</v>
      </c>
      <c r="M103" s="4">
        <v>16896</v>
      </c>
      <c r="N103" s="5"/>
      <c r="O103" s="5"/>
      <c r="P103" s="3" t="s">
        <v>1176</v>
      </c>
      <c r="Q103" s="3" t="s">
        <v>1421</v>
      </c>
    </row>
    <row r="104" spans="1:17" ht="29">
      <c r="A104" s="3" t="s">
        <v>52</v>
      </c>
      <c r="B104" s="3" t="s">
        <v>981</v>
      </c>
      <c r="C104" s="4" t="b">
        <v>1</v>
      </c>
      <c r="D104" s="4" t="b">
        <v>0</v>
      </c>
      <c r="E104" s="4" t="b">
        <v>0</v>
      </c>
      <c r="F104" s="3" t="s">
        <v>1422</v>
      </c>
      <c r="G104" s="3" t="s">
        <v>1532</v>
      </c>
      <c r="H104" s="3" t="s">
        <v>979</v>
      </c>
      <c r="I104" s="3" t="s">
        <v>1424</v>
      </c>
      <c r="J104" s="3" t="s">
        <v>1419</v>
      </c>
      <c r="K104" s="3" t="s">
        <v>1425</v>
      </c>
      <c r="L104" s="3" t="s">
        <v>1414</v>
      </c>
      <c r="M104" s="4">
        <v>120</v>
      </c>
      <c r="N104" s="5"/>
      <c r="O104" s="5"/>
      <c r="P104" s="3" t="s">
        <v>1176</v>
      </c>
      <c r="Q104" s="3" t="s">
        <v>1458</v>
      </c>
    </row>
    <row r="105" spans="1:17" ht="29">
      <c r="A105" s="3" t="s">
        <v>127</v>
      </c>
      <c r="B105" s="3" t="s">
        <v>1533</v>
      </c>
      <c r="C105" s="4" t="b">
        <v>1</v>
      </c>
      <c r="D105" s="4" t="b">
        <v>0</v>
      </c>
      <c r="E105" s="4" t="b">
        <v>0</v>
      </c>
      <c r="F105" s="3" t="s">
        <v>1422</v>
      </c>
      <c r="G105" s="3" t="s">
        <v>1489</v>
      </c>
      <c r="H105" s="3" t="s">
        <v>1065</v>
      </c>
      <c r="I105" s="3" t="s">
        <v>1424</v>
      </c>
      <c r="J105" s="3" t="s">
        <v>1419</v>
      </c>
      <c r="K105" s="3" t="s">
        <v>1425</v>
      </c>
      <c r="L105" s="3" t="s">
        <v>1414</v>
      </c>
      <c r="M105" s="4">
        <v>121</v>
      </c>
      <c r="N105" s="5"/>
      <c r="O105" s="5"/>
      <c r="P105" s="3" t="s">
        <v>1176</v>
      </c>
      <c r="Q105" s="3" t="s">
        <v>1458</v>
      </c>
    </row>
    <row r="106" spans="1:17" ht="43.5">
      <c r="A106" s="3" t="s">
        <v>147</v>
      </c>
      <c r="B106" s="3" t="s">
        <v>976</v>
      </c>
      <c r="C106" s="4" t="b">
        <v>1</v>
      </c>
      <c r="D106" s="4" t="b">
        <v>0</v>
      </c>
      <c r="E106" s="4" t="b">
        <v>0</v>
      </c>
      <c r="F106" s="3" t="s">
        <v>1490</v>
      </c>
      <c r="G106" s="3" t="s">
        <v>1489</v>
      </c>
      <c r="H106" s="3" t="s">
        <v>974</v>
      </c>
      <c r="I106" s="3" t="s">
        <v>1424</v>
      </c>
      <c r="J106" s="3" t="s">
        <v>1419</v>
      </c>
      <c r="K106" s="3" t="s">
        <v>1519</v>
      </c>
      <c r="L106" s="3" t="s">
        <v>1414</v>
      </c>
      <c r="M106" s="4">
        <v>122</v>
      </c>
      <c r="N106" s="4">
        <v>133</v>
      </c>
      <c r="O106" s="5"/>
      <c r="P106" s="3" t="s">
        <v>1176</v>
      </c>
      <c r="Q106" s="3" t="s">
        <v>1415</v>
      </c>
    </row>
    <row r="107" spans="1:17" ht="58">
      <c r="A107" s="3" t="s">
        <v>235</v>
      </c>
      <c r="B107" s="3" t="s">
        <v>1051</v>
      </c>
      <c r="C107" s="4" t="b">
        <v>1</v>
      </c>
      <c r="D107" s="4" t="b">
        <v>0</v>
      </c>
      <c r="E107" s="4" t="b">
        <v>0</v>
      </c>
      <c r="F107" s="3" t="s">
        <v>1449</v>
      </c>
      <c r="G107" s="3" t="s">
        <v>1534</v>
      </c>
      <c r="H107" s="3" t="s">
        <v>1049</v>
      </c>
      <c r="I107" s="3" t="s">
        <v>1451</v>
      </c>
      <c r="J107" s="3" t="s">
        <v>1419</v>
      </c>
      <c r="K107" s="3" t="s">
        <v>1452</v>
      </c>
      <c r="L107" s="3" t="s">
        <v>1414</v>
      </c>
      <c r="M107" s="4">
        <v>123</v>
      </c>
      <c r="N107" s="4">
        <v>180</v>
      </c>
      <c r="O107" s="5"/>
      <c r="P107" s="3" t="s">
        <v>1176</v>
      </c>
      <c r="Q107" s="3" t="s">
        <v>1453</v>
      </c>
    </row>
    <row r="108" spans="1:17" ht="43.5">
      <c r="A108" s="3" t="s">
        <v>114</v>
      </c>
      <c r="B108" s="3" t="s">
        <v>1168</v>
      </c>
      <c r="C108" s="4" t="b">
        <v>1</v>
      </c>
      <c r="D108" s="4" t="b">
        <v>0</v>
      </c>
      <c r="E108" s="4" t="b">
        <v>0</v>
      </c>
      <c r="F108" s="3" t="s">
        <v>1449</v>
      </c>
      <c r="G108" s="3" t="s">
        <v>1450</v>
      </c>
      <c r="H108" s="3" t="s">
        <v>1166</v>
      </c>
      <c r="I108" s="3" t="s">
        <v>1451</v>
      </c>
      <c r="J108" s="3" t="s">
        <v>1419</v>
      </c>
      <c r="K108" s="3" t="s">
        <v>1452</v>
      </c>
      <c r="L108" s="3" t="s">
        <v>1414</v>
      </c>
      <c r="M108" s="4">
        <v>124</v>
      </c>
      <c r="N108" s="5"/>
      <c r="O108" s="5"/>
      <c r="P108" s="3" t="s">
        <v>1176</v>
      </c>
      <c r="Q108" s="3" t="s">
        <v>1453</v>
      </c>
    </row>
    <row r="109" spans="1:17" ht="29">
      <c r="A109" s="3" t="s">
        <v>132</v>
      </c>
      <c r="B109" s="3" t="s">
        <v>1151</v>
      </c>
      <c r="C109" s="4" t="b">
        <v>1</v>
      </c>
      <c r="D109" s="4" t="b">
        <v>0</v>
      </c>
      <c r="E109" s="4" t="b">
        <v>0</v>
      </c>
      <c r="F109" s="3" t="s">
        <v>1422</v>
      </c>
      <c r="G109" s="3" t="s">
        <v>1489</v>
      </c>
      <c r="H109" s="3" t="s">
        <v>1149</v>
      </c>
      <c r="I109" s="3" t="s">
        <v>1424</v>
      </c>
      <c r="J109" s="3" t="s">
        <v>1419</v>
      </c>
      <c r="K109" s="3" t="s">
        <v>1425</v>
      </c>
      <c r="L109" s="3" t="s">
        <v>1414</v>
      </c>
      <c r="M109" s="4">
        <v>125</v>
      </c>
      <c r="N109" s="5"/>
      <c r="O109" s="5"/>
      <c r="P109" s="3" t="s">
        <v>1176</v>
      </c>
      <c r="Q109" s="3" t="s">
        <v>1458</v>
      </c>
    </row>
    <row r="110" spans="1:17" ht="29">
      <c r="A110" s="3" t="s">
        <v>161</v>
      </c>
      <c r="B110" s="3" t="s">
        <v>983</v>
      </c>
      <c r="C110" s="4" t="b">
        <v>1</v>
      </c>
      <c r="D110" s="4" t="b">
        <v>0</v>
      </c>
      <c r="E110" s="4" t="b">
        <v>0</v>
      </c>
      <c r="F110" s="3" t="s">
        <v>1422</v>
      </c>
      <c r="G110" s="3" t="s">
        <v>1532</v>
      </c>
      <c r="H110" s="3" t="s">
        <v>979</v>
      </c>
      <c r="I110" s="3" t="s">
        <v>1424</v>
      </c>
      <c r="J110" s="3" t="s">
        <v>1419</v>
      </c>
      <c r="K110" s="3" t="s">
        <v>1425</v>
      </c>
      <c r="L110" s="3" t="s">
        <v>1414</v>
      </c>
      <c r="M110" s="4">
        <v>126</v>
      </c>
      <c r="N110" s="5"/>
      <c r="O110" s="5"/>
      <c r="P110" s="3" t="s">
        <v>1176</v>
      </c>
      <c r="Q110" s="3" t="s">
        <v>1458</v>
      </c>
    </row>
    <row r="111" spans="1:17" ht="29">
      <c r="A111" s="3" t="s">
        <v>41</v>
      </c>
      <c r="B111" s="3" t="s">
        <v>1173</v>
      </c>
      <c r="C111" s="4" t="b">
        <v>1</v>
      </c>
      <c r="D111" s="4" t="b">
        <v>0</v>
      </c>
      <c r="E111" s="4" t="b">
        <v>0</v>
      </c>
      <c r="F111" s="3" t="s">
        <v>1422</v>
      </c>
      <c r="G111" s="3" t="s">
        <v>1489</v>
      </c>
      <c r="H111" s="3" t="s">
        <v>1171</v>
      </c>
      <c r="I111" s="3" t="s">
        <v>1424</v>
      </c>
      <c r="J111" s="3" t="s">
        <v>1419</v>
      </c>
      <c r="K111" s="3" t="s">
        <v>1425</v>
      </c>
      <c r="L111" s="3" t="s">
        <v>1414</v>
      </c>
      <c r="M111" s="4">
        <v>127</v>
      </c>
      <c r="N111" s="5"/>
      <c r="O111" s="5"/>
      <c r="P111" s="3" t="s">
        <v>1176</v>
      </c>
      <c r="Q111" s="3" t="s">
        <v>1458</v>
      </c>
    </row>
    <row r="112" spans="1:17" ht="43.5">
      <c r="A112" s="3" t="s">
        <v>322</v>
      </c>
      <c r="B112" s="3" t="s">
        <v>1135</v>
      </c>
      <c r="C112" s="4" t="b">
        <v>1</v>
      </c>
      <c r="D112" s="4" t="b">
        <v>0</v>
      </c>
      <c r="E112" s="4" t="b">
        <v>0</v>
      </c>
      <c r="F112" s="3" t="s">
        <v>1416</v>
      </c>
      <c r="G112" s="3" t="s">
        <v>1417</v>
      </c>
      <c r="H112" s="3" t="s">
        <v>1133</v>
      </c>
      <c r="I112" s="3" t="s">
        <v>1418</v>
      </c>
      <c r="J112" s="3" t="s">
        <v>1419</v>
      </c>
      <c r="K112" s="3" t="s">
        <v>1420</v>
      </c>
      <c r="L112" s="3" t="s">
        <v>1414</v>
      </c>
      <c r="M112" s="4">
        <v>15938</v>
      </c>
      <c r="N112" s="5"/>
      <c r="O112" s="5"/>
      <c r="P112" s="3" t="s">
        <v>1176</v>
      </c>
      <c r="Q112" s="3" t="s">
        <v>1421</v>
      </c>
    </row>
    <row r="113" spans="1:17" ht="43.5">
      <c r="A113" s="3" t="s">
        <v>320</v>
      </c>
      <c r="B113" s="3" t="s">
        <v>997</v>
      </c>
      <c r="C113" s="4" t="b">
        <v>1</v>
      </c>
      <c r="D113" s="4" t="b">
        <v>0</v>
      </c>
      <c r="E113" s="4" t="b">
        <v>0</v>
      </c>
      <c r="F113" s="3" t="s">
        <v>1442</v>
      </c>
      <c r="G113" s="3" t="s">
        <v>1535</v>
      </c>
      <c r="H113" s="3" t="s">
        <v>993</v>
      </c>
      <c r="I113" s="3" t="s">
        <v>1535</v>
      </c>
      <c r="J113" s="3" t="s">
        <v>1419</v>
      </c>
      <c r="K113" s="3" t="s">
        <v>1443</v>
      </c>
      <c r="L113" s="3" t="s">
        <v>1414</v>
      </c>
      <c r="M113" s="4">
        <v>18642</v>
      </c>
      <c r="N113" s="4">
        <v>90</v>
      </c>
      <c r="O113" s="5"/>
      <c r="P113" s="3" t="s">
        <v>1176</v>
      </c>
      <c r="Q113" s="3" t="s">
        <v>1436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6A3A-766E-404E-8CFF-3503753E9109}">
  <dimension ref="A1"/>
  <sheetViews>
    <sheetView workbookViewId="0">
      <selection activeCell="A52" sqref="A52"/>
    </sheetView>
  </sheetViews>
  <sheetFormatPr defaultRowHeight="14.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1B1C0-E432-4846-9C57-553B835E755A}">
  <dimension ref="C1:S73"/>
  <sheetViews>
    <sheetView workbookViewId="0">
      <selection activeCell="D4" sqref="D4"/>
    </sheetView>
  </sheetViews>
  <sheetFormatPr defaultRowHeight="14.5"/>
  <sheetData>
    <row r="1" spans="3:19">
      <c r="D1" t="s">
        <v>2189</v>
      </c>
      <c r="I1" t="s">
        <v>2190</v>
      </c>
    </row>
    <row r="3" spans="3:19">
      <c r="D3" t="s">
        <v>1175</v>
      </c>
      <c r="E3" t="s">
        <v>961</v>
      </c>
      <c r="F3" t="s">
        <v>1558</v>
      </c>
      <c r="G3" t="s">
        <v>1773</v>
      </c>
      <c r="J3" t="s">
        <v>1175</v>
      </c>
      <c r="K3" t="s">
        <v>961</v>
      </c>
      <c r="L3" t="s">
        <v>1558</v>
      </c>
      <c r="M3" t="s">
        <v>1773</v>
      </c>
    </row>
    <row r="4" spans="3:19">
      <c r="C4" t="s">
        <v>958</v>
      </c>
      <c r="D4">
        <v>1</v>
      </c>
      <c r="E4">
        <v>1</v>
      </c>
      <c r="F4">
        <v>1</v>
      </c>
      <c r="G4">
        <v>1</v>
      </c>
      <c r="I4" t="s">
        <v>958</v>
      </c>
      <c r="J4">
        <v>1</v>
      </c>
      <c r="K4">
        <v>1</v>
      </c>
      <c r="L4">
        <v>1</v>
      </c>
      <c r="M4">
        <v>1</v>
      </c>
      <c r="P4">
        <f>IF(D4=J4,1,0)</f>
        <v>1</v>
      </c>
      <c r="Q4">
        <f t="shared" ref="Q4:S4" si="0">IF(E4=K4,1,0)</f>
        <v>1</v>
      </c>
      <c r="R4">
        <f t="shared" si="0"/>
        <v>1</v>
      </c>
      <c r="S4">
        <f t="shared" si="0"/>
        <v>1</v>
      </c>
    </row>
    <row r="5" spans="3:19">
      <c r="C5" t="s">
        <v>1455</v>
      </c>
      <c r="D5">
        <v>0</v>
      </c>
      <c r="E5">
        <v>0</v>
      </c>
      <c r="F5">
        <v>0</v>
      </c>
      <c r="G5">
        <v>0</v>
      </c>
      <c r="I5" t="s">
        <v>1455</v>
      </c>
      <c r="J5">
        <v>0</v>
      </c>
      <c r="K5">
        <v>0</v>
      </c>
      <c r="L5">
        <v>0</v>
      </c>
      <c r="M5">
        <v>0</v>
      </c>
      <c r="P5">
        <f t="shared" ref="P5:P68" si="1">IF(D5=J5,1,0)</f>
        <v>1</v>
      </c>
      <c r="Q5">
        <f t="shared" ref="Q5:Q68" si="2">IF(E5=K5,1,0)</f>
        <v>1</v>
      </c>
      <c r="R5">
        <f t="shared" ref="R5:R68" si="3">IF(F5=L5,1,0)</f>
        <v>1</v>
      </c>
      <c r="S5">
        <f t="shared" ref="S5:S68" si="4">IF(G5=M5,1,0)</f>
        <v>1</v>
      </c>
    </row>
    <row r="6" spans="3:19">
      <c r="C6" t="s">
        <v>962</v>
      </c>
      <c r="D6">
        <v>1.0000000000000007</v>
      </c>
      <c r="E6">
        <v>1</v>
      </c>
      <c r="F6">
        <v>1</v>
      </c>
      <c r="G6">
        <v>0.99999999999999956</v>
      </c>
      <c r="I6" t="s">
        <v>962</v>
      </c>
      <c r="J6">
        <v>1.0000000000000007</v>
      </c>
      <c r="K6">
        <v>1</v>
      </c>
      <c r="L6">
        <v>1</v>
      </c>
      <c r="M6">
        <v>0.99999999999999956</v>
      </c>
      <c r="P6">
        <f t="shared" si="1"/>
        <v>1</v>
      </c>
      <c r="Q6">
        <f t="shared" si="2"/>
        <v>1</v>
      </c>
      <c r="R6">
        <f t="shared" si="3"/>
        <v>1</v>
      </c>
      <c r="S6">
        <f t="shared" si="4"/>
        <v>1</v>
      </c>
    </row>
    <row r="7" spans="3:19">
      <c r="C7" t="s">
        <v>1411</v>
      </c>
      <c r="D7" s="42">
        <v>0.15746302497529999</v>
      </c>
      <c r="E7">
        <v>0</v>
      </c>
      <c r="F7">
        <v>1</v>
      </c>
      <c r="G7">
        <v>1.0000000000000002</v>
      </c>
      <c r="I7" t="s">
        <v>1411</v>
      </c>
      <c r="J7" s="42">
        <v>1</v>
      </c>
      <c r="K7">
        <v>0</v>
      </c>
      <c r="L7">
        <v>1</v>
      </c>
      <c r="M7">
        <v>1.0000000000000002</v>
      </c>
      <c r="P7" s="45">
        <f t="shared" si="1"/>
        <v>0</v>
      </c>
      <c r="Q7">
        <f t="shared" si="2"/>
        <v>1</v>
      </c>
      <c r="R7">
        <f t="shared" si="3"/>
        <v>1</v>
      </c>
      <c r="S7">
        <f t="shared" si="4"/>
        <v>1</v>
      </c>
    </row>
    <row r="8" spans="3:19">
      <c r="C8" t="s">
        <v>1006</v>
      </c>
      <c r="D8">
        <v>1.0000000000000002</v>
      </c>
      <c r="E8">
        <v>1</v>
      </c>
      <c r="F8">
        <v>1</v>
      </c>
      <c r="G8">
        <v>0.99999999999999978</v>
      </c>
      <c r="I8" t="s">
        <v>1006</v>
      </c>
      <c r="J8">
        <v>1.0000000000000002</v>
      </c>
      <c r="K8">
        <v>1</v>
      </c>
      <c r="L8">
        <v>1</v>
      </c>
      <c r="M8">
        <v>0.99999999999999978</v>
      </c>
      <c r="P8">
        <f t="shared" si="1"/>
        <v>1</v>
      </c>
      <c r="Q8">
        <f t="shared" si="2"/>
        <v>1</v>
      </c>
      <c r="R8">
        <f t="shared" si="3"/>
        <v>1</v>
      </c>
      <c r="S8">
        <f t="shared" si="4"/>
        <v>1</v>
      </c>
    </row>
    <row r="9" spans="3:19">
      <c r="C9" t="s">
        <v>1060</v>
      </c>
      <c r="D9">
        <v>0.99999999999999967</v>
      </c>
      <c r="E9">
        <v>1</v>
      </c>
      <c r="F9">
        <v>1</v>
      </c>
      <c r="G9" s="42">
        <v>0.99999999999999967</v>
      </c>
      <c r="I9" t="s">
        <v>1060</v>
      </c>
      <c r="J9">
        <v>0.99999999999999967</v>
      </c>
      <c r="K9">
        <v>1</v>
      </c>
      <c r="L9">
        <v>1</v>
      </c>
      <c r="M9" s="42">
        <v>0.99999999999999944</v>
      </c>
      <c r="P9">
        <f t="shared" si="1"/>
        <v>1</v>
      </c>
      <c r="Q9">
        <f t="shared" si="2"/>
        <v>1</v>
      </c>
      <c r="R9">
        <f t="shared" si="3"/>
        <v>1</v>
      </c>
      <c r="S9" s="45">
        <f t="shared" si="4"/>
        <v>0</v>
      </c>
    </row>
    <row r="10" spans="3:19">
      <c r="C10" t="s">
        <v>965</v>
      </c>
      <c r="D10">
        <v>1</v>
      </c>
      <c r="E10">
        <v>1</v>
      </c>
      <c r="F10">
        <v>1</v>
      </c>
      <c r="G10">
        <v>1</v>
      </c>
      <c r="I10" t="s">
        <v>965</v>
      </c>
      <c r="J10">
        <v>1</v>
      </c>
      <c r="K10">
        <v>1</v>
      </c>
      <c r="L10">
        <v>1</v>
      </c>
      <c r="M10">
        <v>1</v>
      </c>
      <c r="P10">
        <f t="shared" si="1"/>
        <v>1</v>
      </c>
      <c r="Q10">
        <f t="shared" si="2"/>
        <v>1</v>
      </c>
      <c r="R10">
        <f t="shared" si="3"/>
        <v>1</v>
      </c>
      <c r="S10">
        <f t="shared" si="4"/>
        <v>1</v>
      </c>
    </row>
    <row r="11" spans="3:19">
      <c r="C11" t="s">
        <v>968</v>
      </c>
      <c r="D11">
        <v>1</v>
      </c>
      <c r="E11">
        <v>1</v>
      </c>
      <c r="F11">
        <v>1</v>
      </c>
      <c r="G11">
        <v>0.99999999999999978</v>
      </c>
      <c r="I11" t="s">
        <v>968</v>
      </c>
      <c r="J11">
        <v>1</v>
      </c>
      <c r="K11">
        <v>1</v>
      </c>
      <c r="L11">
        <v>1</v>
      </c>
      <c r="M11">
        <v>0.99999999999999978</v>
      </c>
      <c r="P11">
        <f t="shared" si="1"/>
        <v>1</v>
      </c>
      <c r="Q11">
        <f t="shared" si="2"/>
        <v>1</v>
      </c>
      <c r="R11">
        <f t="shared" si="3"/>
        <v>1</v>
      </c>
      <c r="S11">
        <f t="shared" si="4"/>
        <v>1</v>
      </c>
    </row>
    <row r="12" spans="3:19">
      <c r="C12" t="s">
        <v>998</v>
      </c>
      <c r="D12">
        <v>0.99999999999999956</v>
      </c>
      <c r="E12">
        <v>1</v>
      </c>
      <c r="F12">
        <v>1</v>
      </c>
      <c r="G12">
        <v>1.0000000000000007</v>
      </c>
      <c r="I12" t="s">
        <v>998</v>
      </c>
      <c r="J12">
        <v>0.99999999999999956</v>
      </c>
      <c r="K12">
        <v>1</v>
      </c>
      <c r="L12">
        <v>1</v>
      </c>
      <c r="M12">
        <v>1.0000000000000007</v>
      </c>
      <c r="P12">
        <f t="shared" si="1"/>
        <v>1</v>
      </c>
      <c r="Q12">
        <f t="shared" si="2"/>
        <v>1</v>
      </c>
      <c r="R12">
        <f t="shared" si="3"/>
        <v>1</v>
      </c>
      <c r="S12">
        <f t="shared" si="4"/>
        <v>1</v>
      </c>
    </row>
    <row r="13" spans="3:19">
      <c r="C13" t="s">
        <v>1020</v>
      </c>
      <c r="D13">
        <v>0.99999999999999978</v>
      </c>
      <c r="E13">
        <v>1</v>
      </c>
      <c r="F13">
        <v>1</v>
      </c>
      <c r="G13">
        <v>0.99999999999999956</v>
      </c>
      <c r="I13" t="s">
        <v>1020</v>
      </c>
      <c r="J13">
        <v>0.99999999999999978</v>
      </c>
      <c r="K13">
        <v>1</v>
      </c>
      <c r="L13">
        <v>1</v>
      </c>
      <c r="M13">
        <v>0.99999999999999956</v>
      </c>
      <c r="P13">
        <f t="shared" si="1"/>
        <v>1</v>
      </c>
      <c r="Q13">
        <f t="shared" si="2"/>
        <v>1</v>
      </c>
      <c r="R13">
        <f t="shared" si="3"/>
        <v>1</v>
      </c>
      <c r="S13">
        <f t="shared" si="4"/>
        <v>1</v>
      </c>
    </row>
    <row r="14" spans="3:19">
      <c r="C14" t="s">
        <v>1023</v>
      </c>
      <c r="D14">
        <v>1</v>
      </c>
      <c r="E14">
        <v>1.0000000000000007</v>
      </c>
      <c r="F14">
        <v>0.99999999999999989</v>
      </c>
      <c r="G14">
        <v>0.99990000000000001</v>
      </c>
      <c r="I14" t="s">
        <v>1023</v>
      </c>
      <c r="J14">
        <v>1</v>
      </c>
      <c r="K14">
        <v>1.0000000000000007</v>
      </c>
      <c r="L14">
        <v>0.99999999999999989</v>
      </c>
      <c r="M14">
        <v>0.99990000000000001</v>
      </c>
      <c r="P14">
        <f t="shared" si="1"/>
        <v>1</v>
      </c>
      <c r="Q14">
        <f t="shared" si="2"/>
        <v>1</v>
      </c>
      <c r="R14">
        <f t="shared" si="3"/>
        <v>1</v>
      </c>
      <c r="S14">
        <f t="shared" si="4"/>
        <v>1</v>
      </c>
    </row>
    <row r="15" spans="3:19">
      <c r="C15" t="s">
        <v>1017</v>
      </c>
      <c r="D15">
        <v>1.0000000000000007</v>
      </c>
      <c r="E15">
        <v>1</v>
      </c>
      <c r="F15">
        <v>1</v>
      </c>
      <c r="G15">
        <v>0.99999999999999956</v>
      </c>
      <c r="I15" t="s">
        <v>1017</v>
      </c>
      <c r="J15">
        <v>1.0000000000000007</v>
      </c>
      <c r="K15">
        <v>1</v>
      </c>
      <c r="L15">
        <v>1</v>
      </c>
      <c r="M15">
        <v>0.99999999999999967</v>
      </c>
      <c r="P15">
        <f t="shared" si="1"/>
        <v>1</v>
      </c>
      <c r="Q15">
        <f t="shared" si="2"/>
        <v>1</v>
      </c>
      <c r="R15">
        <f t="shared" si="3"/>
        <v>1</v>
      </c>
      <c r="S15">
        <f t="shared" si="4"/>
        <v>1</v>
      </c>
    </row>
    <row r="16" spans="3:19">
      <c r="C16" t="s">
        <v>1057</v>
      </c>
      <c r="D16">
        <v>0.99999999999999989</v>
      </c>
      <c r="E16">
        <v>1</v>
      </c>
      <c r="F16">
        <v>1</v>
      </c>
      <c r="G16">
        <v>1.0000000000000002</v>
      </c>
      <c r="I16" t="s">
        <v>1057</v>
      </c>
      <c r="J16">
        <v>0.99999999999999989</v>
      </c>
      <c r="K16">
        <v>1</v>
      </c>
      <c r="L16">
        <v>1</v>
      </c>
      <c r="M16">
        <v>1.0000000000000002</v>
      </c>
      <c r="P16">
        <f t="shared" si="1"/>
        <v>1</v>
      </c>
      <c r="Q16">
        <f t="shared" si="2"/>
        <v>1</v>
      </c>
      <c r="R16">
        <f t="shared" si="3"/>
        <v>1</v>
      </c>
      <c r="S16">
        <f t="shared" si="4"/>
        <v>1</v>
      </c>
    </row>
    <row r="17" spans="3:19">
      <c r="C17" t="s">
        <v>979</v>
      </c>
      <c r="D17">
        <v>0.99999999999999967</v>
      </c>
      <c r="E17">
        <v>1</v>
      </c>
      <c r="F17">
        <v>1</v>
      </c>
      <c r="G17">
        <v>0.99999999999999967</v>
      </c>
      <c r="I17" t="s">
        <v>979</v>
      </c>
      <c r="J17">
        <v>0.99999999999999967</v>
      </c>
      <c r="K17">
        <v>1</v>
      </c>
      <c r="L17">
        <v>1</v>
      </c>
      <c r="M17">
        <v>0.99999999999999967</v>
      </c>
      <c r="P17">
        <f t="shared" si="1"/>
        <v>1</v>
      </c>
      <c r="Q17">
        <f t="shared" si="2"/>
        <v>1</v>
      </c>
      <c r="R17">
        <f t="shared" si="3"/>
        <v>1</v>
      </c>
      <c r="S17">
        <f t="shared" si="4"/>
        <v>1</v>
      </c>
    </row>
    <row r="18" spans="3:19">
      <c r="C18" t="s">
        <v>1001</v>
      </c>
      <c r="D18">
        <v>0.99999999999999956</v>
      </c>
      <c r="E18">
        <v>1</v>
      </c>
      <c r="F18">
        <v>1</v>
      </c>
      <c r="G18">
        <v>1.0000000000000009</v>
      </c>
      <c r="I18" t="s">
        <v>1001</v>
      </c>
      <c r="J18">
        <v>0.99999999999999956</v>
      </c>
      <c r="K18">
        <v>1</v>
      </c>
      <c r="L18">
        <v>1</v>
      </c>
      <c r="M18">
        <v>1.0000000000000009</v>
      </c>
      <c r="P18">
        <f t="shared" si="1"/>
        <v>1</v>
      </c>
      <c r="Q18">
        <f t="shared" si="2"/>
        <v>1</v>
      </c>
      <c r="R18">
        <f t="shared" si="3"/>
        <v>1</v>
      </c>
      <c r="S18">
        <f t="shared" si="4"/>
        <v>1</v>
      </c>
    </row>
    <row r="19" spans="3:19">
      <c r="C19" t="s">
        <v>1158</v>
      </c>
      <c r="D19">
        <v>0.99999996999999996</v>
      </c>
      <c r="E19">
        <v>1</v>
      </c>
      <c r="F19">
        <v>1</v>
      </c>
      <c r="G19">
        <v>0.99999999999999967</v>
      </c>
      <c r="I19" t="s">
        <v>1158</v>
      </c>
      <c r="J19">
        <v>0.99999996999999996</v>
      </c>
      <c r="K19">
        <v>1</v>
      </c>
      <c r="L19">
        <v>1</v>
      </c>
      <c r="M19">
        <v>0.99999999999999978</v>
      </c>
      <c r="P19">
        <f t="shared" si="1"/>
        <v>1</v>
      </c>
      <c r="Q19">
        <f t="shared" si="2"/>
        <v>1</v>
      </c>
      <c r="R19">
        <f t="shared" si="3"/>
        <v>1</v>
      </c>
      <c r="S19">
        <f t="shared" si="4"/>
        <v>1</v>
      </c>
    </row>
    <row r="20" spans="3:19">
      <c r="C20" t="s">
        <v>1111</v>
      </c>
      <c r="D20">
        <v>0.99999999999999956</v>
      </c>
      <c r="E20">
        <v>1</v>
      </c>
      <c r="F20">
        <v>1</v>
      </c>
      <c r="G20">
        <v>0.99999999999999978</v>
      </c>
      <c r="I20" t="s">
        <v>1111</v>
      </c>
      <c r="J20">
        <v>0.99999999999999956</v>
      </c>
      <c r="K20">
        <v>1</v>
      </c>
      <c r="L20">
        <v>1</v>
      </c>
      <c r="M20">
        <v>0.99999999999999978</v>
      </c>
      <c r="P20">
        <f t="shared" si="1"/>
        <v>1</v>
      </c>
      <c r="Q20">
        <f t="shared" si="2"/>
        <v>1</v>
      </c>
      <c r="R20">
        <f t="shared" si="3"/>
        <v>1</v>
      </c>
      <c r="S20">
        <f t="shared" si="4"/>
        <v>1</v>
      </c>
    </row>
    <row r="21" spans="3:19">
      <c r="C21" t="s">
        <v>1033</v>
      </c>
      <c r="D21">
        <v>1.0000000000000002</v>
      </c>
      <c r="E21">
        <v>1</v>
      </c>
      <c r="F21">
        <v>1</v>
      </c>
      <c r="G21">
        <v>1.0000000000000004</v>
      </c>
      <c r="I21" t="s">
        <v>1033</v>
      </c>
      <c r="J21">
        <v>1.0000000000000002</v>
      </c>
      <c r="K21">
        <v>1</v>
      </c>
      <c r="L21">
        <v>1</v>
      </c>
      <c r="M21">
        <v>1.0000000000000007</v>
      </c>
      <c r="P21">
        <f t="shared" si="1"/>
        <v>1</v>
      </c>
      <c r="Q21">
        <f t="shared" si="2"/>
        <v>1</v>
      </c>
      <c r="R21">
        <f t="shared" si="3"/>
        <v>1</v>
      </c>
      <c r="S21">
        <f t="shared" si="4"/>
        <v>1</v>
      </c>
    </row>
    <row r="22" spans="3:19">
      <c r="C22" t="s">
        <v>1038</v>
      </c>
      <c r="D22">
        <v>1.0000999999999998</v>
      </c>
      <c r="E22">
        <v>1</v>
      </c>
      <c r="F22">
        <v>0.99990000000000023</v>
      </c>
      <c r="G22">
        <v>0.99999999999999944</v>
      </c>
      <c r="I22" t="s">
        <v>1038</v>
      </c>
      <c r="J22">
        <v>1.0000999999999998</v>
      </c>
      <c r="K22">
        <v>1</v>
      </c>
      <c r="L22">
        <v>0.99990000000000023</v>
      </c>
      <c r="M22">
        <v>0.99999999999999944</v>
      </c>
      <c r="P22">
        <f t="shared" si="1"/>
        <v>1</v>
      </c>
      <c r="Q22">
        <f t="shared" si="2"/>
        <v>1</v>
      </c>
      <c r="R22">
        <f t="shared" si="3"/>
        <v>1</v>
      </c>
      <c r="S22">
        <f t="shared" si="4"/>
        <v>1</v>
      </c>
    </row>
    <row r="23" spans="3:19">
      <c r="C23" t="s">
        <v>971</v>
      </c>
      <c r="D23">
        <v>1</v>
      </c>
      <c r="E23">
        <v>1</v>
      </c>
      <c r="F23">
        <v>1</v>
      </c>
      <c r="G23">
        <v>1</v>
      </c>
      <c r="I23" t="s">
        <v>971</v>
      </c>
      <c r="J23">
        <v>1</v>
      </c>
      <c r="K23">
        <v>1</v>
      </c>
      <c r="L23">
        <v>1</v>
      </c>
      <c r="M23">
        <v>0.99999999999999989</v>
      </c>
      <c r="P23">
        <f t="shared" si="1"/>
        <v>1</v>
      </c>
      <c r="Q23">
        <f t="shared" si="2"/>
        <v>1</v>
      </c>
      <c r="R23">
        <f t="shared" si="3"/>
        <v>1</v>
      </c>
      <c r="S23">
        <f t="shared" si="4"/>
        <v>1</v>
      </c>
    </row>
    <row r="24" spans="3:19">
      <c r="C24" t="s">
        <v>974</v>
      </c>
      <c r="D24">
        <v>1.0000000000000002</v>
      </c>
      <c r="E24">
        <v>1</v>
      </c>
      <c r="F24">
        <v>1.0001</v>
      </c>
      <c r="G24">
        <v>0.99990000000000012</v>
      </c>
      <c r="I24" t="s">
        <v>974</v>
      </c>
      <c r="J24">
        <v>1.0000000000000002</v>
      </c>
      <c r="K24">
        <v>1</v>
      </c>
      <c r="L24">
        <v>1.0001</v>
      </c>
      <c r="M24">
        <v>0.99990000000000001</v>
      </c>
      <c r="P24">
        <f t="shared" si="1"/>
        <v>1</v>
      </c>
      <c r="Q24">
        <f t="shared" si="2"/>
        <v>1</v>
      </c>
      <c r="R24">
        <f t="shared" si="3"/>
        <v>1</v>
      </c>
      <c r="S24">
        <f t="shared" si="4"/>
        <v>1</v>
      </c>
    </row>
    <row r="25" spans="3:19">
      <c r="C25" t="s">
        <v>1528</v>
      </c>
      <c r="D25">
        <v>0</v>
      </c>
      <c r="E25">
        <v>0</v>
      </c>
      <c r="F25">
        <v>0</v>
      </c>
      <c r="G25">
        <v>0</v>
      </c>
      <c r="I25" t="s">
        <v>1528</v>
      </c>
      <c r="J25">
        <v>0</v>
      </c>
      <c r="K25">
        <v>0</v>
      </c>
      <c r="L25">
        <v>0</v>
      </c>
      <c r="M25">
        <v>0</v>
      </c>
      <c r="P25">
        <f t="shared" si="1"/>
        <v>1</v>
      </c>
      <c r="Q25">
        <f t="shared" si="2"/>
        <v>1</v>
      </c>
      <c r="R25">
        <f t="shared" si="3"/>
        <v>1</v>
      </c>
      <c r="S25">
        <f t="shared" si="4"/>
        <v>1</v>
      </c>
    </row>
    <row r="26" spans="3:19">
      <c r="C26" t="s">
        <v>1105</v>
      </c>
      <c r="D26">
        <v>0.99999999999999978</v>
      </c>
      <c r="E26">
        <v>1</v>
      </c>
      <c r="F26">
        <v>1</v>
      </c>
      <c r="G26">
        <v>1</v>
      </c>
      <c r="I26" t="s">
        <v>1105</v>
      </c>
      <c r="J26">
        <v>0.99999999999999978</v>
      </c>
      <c r="K26">
        <v>1</v>
      </c>
      <c r="L26">
        <v>1</v>
      </c>
      <c r="M26">
        <v>1</v>
      </c>
      <c r="P26">
        <f t="shared" si="1"/>
        <v>1</v>
      </c>
      <c r="Q26">
        <f t="shared" si="2"/>
        <v>1</v>
      </c>
      <c r="R26">
        <f t="shared" si="3"/>
        <v>1</v>
      </c>
      <c r="S26">
        <f t="shared" si="4"/>
        <v>1</v>
      </c>
    </row>
    <row r="27" spans="3:19">
      <c r="C27" t="s">
        <v>1133</v>
      </c>
      <c r="D27">
        <v>1.0004</v>
      </c>
      <c r="E27">
        <v>1.0244370303567649</v>
      </c>
      <c r="F27">
        <v>0.99979999999999991</v>
      </c>
      <c r="G27">
        <v>0.99960000000000004</v>
      </c>
      <c r="I27" t="s">
        <v>1133</v>
      </c>
      <c r="J27">
        <v>1.0004</v>
      </c>
      <c r="K27">
        <v>1.0244370303567649</v>
      </c>
      <c r="L27">
        <v>0.99979999999999991</v>
      </c>
      <c r="M27">
        <v>0.99960000000000004</v>
      </c>
      <c r="P27">
        <f t="shared" si="1"/>
        <v>1</v>
      </c>
      <c r="Q27">
        <f t="shared" si="2"/>
        <v>1</v>
      </c>
      <c r="R27">
        <f t="shared" si="3"/>
        <v>1</v>
      </c>
      <c r="S27">
        <f t="shared" si="4"/>
        <v>1</v>
      </c>
    </row>
    <row r="28" spans="3:19">
      <c r="C28" t="s">
        <v>1054</v>
      </c>
      <c r="D28">
        <v>1.0000000000000004</v>
      </c>
      <c r="E28">
        <v>1</v>
      </c>
      <c r="F28">
        <v>1</v>
      </c>
      <c r="G28">
        <v>0.99999999999999978</v>
      </c>
      <c r="I28" t="s">
        <v>1054</v>
      </c>
      <c r="J28">
        <v>1.0000000000000004</v>
      </c>
      <c r="K28">
        <v>1</v>
      </c>
      <c r="L28">
        <v>1</v>
      </c>
      <c r="M28">
        <v>0.99999999999999978</v>
      </c>
      <c r="P28">
        <f t="shared" si="1"/>
        <v>1</v>
      </c>
      <c r="Q28">
        <f t="shared" si="2"/>
        <v>1</v>
      </c>
      <c r="R28">
        <f t="shared" si="3"/>
        <v>1</v>
      </c>
      <c r="S28">
        <f t="shared" si="4"/>
        <v>1</v>
      </c>
    </row>
    <row r="29" spans="3:19">
      <c r="C29" t="s">
        <v>1155</v>
      </c>
      <c r="D29">
        <v>1.0000000000000002</v>
      </c>
      <c r="E29">
        <v>1</v>
      </c>
      <c r="F29">
        <v>1</v>
      </c>
      <c r="G29">
        <v>1.0000000000000004</v>
      </c>
      <c r="I29" t="s">
        <v>1155</v>
      </c>
      <c r="J29">
        <v>1.0000000000000002</v>
      </c>
      <c r="K29">
        <v>1</v>
      </c>
      <c r="L29">
        <v>1</v>
      </c>
      <c r="M29">
        <v>1.0000000000000002</v>
      </c>
      <c r="P29">
        <f t="shared" si="1"/>
        <v>1</v>
      </c>
      <c r="Q29">
        <f t="shared" si="2"/>
        <v>1</v>
      </c>
      <c r="R29">
        <f t="shared" si="3"/>
        <v>1</v>
      </c>
      <c r="S29">
        <f t="shared" si="4"/>
        <v>1</v>
      </c>
    </row>
    <row r="30" spans="3:19">
      <c r="C30" t="s">
        <v>1130</v>
      </c>
      <c r="D30">
        <v>1</v>
      </c>
      <c r="E30">
        <v>1</v>
      </c>
      <c r="F30">
        <v>1</v>
      </c>
      <c r="G30">
        <v>1.0000000000000004</v>
      </c>
      <c r="I30" t="s">
        <v>1130</v>
      </c>
      <c r="J30">
        <v>1</v>
      </c>
      <c r="K30">
        <v>1</v>
      </c>
      <c r="L30">
        <v>1</v>
      </c>
      <c r="M30">
        <v>1.0000000000000004</v>
      </c>
      <c r="P30">
        <f t="shared" si="1"/>
        <v>1</v>
      </c>
      <c r="Q30">
        <f t="shared" si="2"/>
        <v>1</v>
      </c>
      <c r="R30">
        <f t="shared" si="3"/>
        <v>1</v>
      </c>
      <c r="S30">
        <f t="shared" si="4"/>
        <v>1</v>
      </c>
    </row>
    <row r="31" spans="3:19">
      <c r="C31" t="s">
        <v>990</v>
      </c>
      <c r="D31">
        <v>0.99999999999999933</v>
      </c>
      <c r="E31">
        <v>1</v>
      </c>
      <c r="F31">
        <v>1</v>
      </c>
      <c r="G31">
        <v>0.99999999999999967</v>
      </c>
      <c r="I31" t="s">
        <v>990</v>
      </c>
      <c r="J31">
        <v>0.99999999999999933</v>
      </c>
      <c r="K31">
        <v>1</v>
      </c>
      <c r="L31">
        <v>1</v>
      </c>
      <c r="M31">
        <v>0.99999999999999967</v>
      </c>
      <c r="P31">
        <f t="shared" si="1"/>
        <v>1</v>
      </c>
      <c r="Q31">
        <f t="shared" si="2"/>
        <v>1</v>
      </c>
      <c r="R31">
        <f t="shared" si="3"/>
        <v>1</v>
      </c>
      <c r="S31">
        <f t="shared" si="4"/>
        <v>1</v>
      </c>
    </row>
    <row r="32" spans="3:19">
      <c r="C32" t="s">
        <v>1171</v>
      </c>
      <c r="D32">
        <v>1.0000000000000009</v>
      </c>
      <c r="E32">
        <v>1</v>
      </c>
      <c r="F32">
        <v>1</v>
      </c>
      <c r="G32">
        <v>0.99999999999999956</v>
      </c>
      <c r="I32" t="s">
        <v>1171</v>
      </c>
      <c r="J32">
        <v>1.0000000000000009</v>
      </c>
      <c r="K32">
        <v>1</v>
      </c>
      <c r="L32">
        <v>1</v>
      </c>
      <c r="M32">
        <v>0.99999999999999978</v>
      </c>
      <c r="P32">
        <f t="shared" si="1"/>
        <v>1</v>
      </c>
      <c r="Q32">
        <f t="shared" si="2"/>
        <v>1</v>
      </c>
      <c r="R32">
        <f t="shared" si="3"/>
        <v>1</v>
      </c>
      <c r="S32">
        <f t="shared" si="4"/>
        <v>1</v>
      </c>
    </row>
    <row r="33" spans="3:19">
      <c r="C33" t="s">
        <v>1011</v>
      </c>
      <c r="D33">
        <v>0.99999999999999956</v>
      </c>
      <c r="E33">
        <v>1</v>
      </c>
      <c r="F33">
        <v>1</v>
      </c>
      <c r="G33">
        <v>1</v>
      </c>
      <c r="I33" t="s">
        <v>1011</v>
      </c>
      <c r="J33">
        <v>0.99999999999999956</v>
      </c>
      <c r="K33">
        <v>1</v>
      </c>
      <c r="L33">
        <v>1</v>
      </c>
      <c r="M33">
        <v>1</v>
      </c>
      <c r="P33">
        <f t="shared" si="1"/>
        <v>1</v>
      </c>
      <c r="Q33">
        <f t="shared" si="2"/>
        <v>1</v>
      </c>
      <c r="R33">
        <f t="shared" si="3"/>
        <v>1</v>
      </c>
      <c r="S33">
        <f t="shared" si="4"/>
        <v>1</v>
      </c>
    </row>
    <row r="34" spans="3:19">
      <c r="C34" t="s">
        <v>1102</v>
      </c>
      <c r="D34">
        <v>1.0000000000000002</v>
      </c>
      <c r="E34">
        <v>1</v>
      </c>
      <c r="F34">
        <v>1</v>
      </c>
      <c r="G34">
        <v>0.99999999999999978</v>
      </c>
      <c r="I34" t="s">
        <v>1102</v>
      </c>
      <c r="J34">
        <v>1.0000000000000002</v>
      </c>
      <c r="K34">
        <v>1</v>
      </c>
      <c r="L34">
        <v>1</v>
      </c>
      <c r="M34">
        <v>0.99999999999999967</v>
      </c>
      <c r="P34">
        <f t="shared" si="1"/>
        <v>1</v>
      </c>
      <c r="Q34">
        <f t="shared" si="2"/>
        <v>1</v>
      </c>
      <c r="R34">
        <f t="shared" si="3"/>
        <v>1</v>
      </c>
      <c r="S34">
        <f t="shared" si="4"/>
        <v>1</v>
      </c>
    </row>
    <row r="35" spans="3:19">
      <c r="C35" t="s">
        <v>1114</v>
      </c>
      <c r="D35">
        <v>1.0001</v>
      </c>
      <c r="E35">
        <v>1</v>
      </c>
      <c r="F35">
        <v>1.0001</v>
      </c>
      <c r="G35">
        <v>1.0027457590028577</v>
      </c>
      <c r="I35" t="s">
        <v>1114</v>
      </c>
      <c r="J35">
        <v>1.0001</v>
      </c>
      <c r="K35">
        <v>1</v>
      </c>
      <c r="L35">
        <v>1.0001</v>
      </c>
      <c r="M35">
        <v>1.0027457590028575</v>
      </c>
      <c r="P35">
        <f t="shared" si="1"/>
        <v>1</v>
      </c>
      <c r="Q35">
        <f t="shared" si="2"/>
        <v>1</v>
      </c>
      <c r="R35">
        <f t="shared" si="3"/>
        <v>1</v>
      </c>
      <c r="S35">
        <f t="shared" si="4"/>
        <v>1</v>
      </c>
    </row>
    <row r="36" spans="3:19">
      <c r="C36" t="s">
        <v>984</v>
      </c>
      <c r="D36">
        <v>0.99999999999999978</v>
      </c>
      <c r="E36">
        <v>1</v>
      </c>
      <c r="F36">
        <v>1</v>
      </c>
      <c r="G36">
        <v>1.0000000000000007</v>
      </c>
      <c r="I36" t="s">
        <v>984</v>
      </c>
      <c r="J36">
        <v>0.99999999999999978</v>
      </c>
      <c r="K36">
        <v>1</v>
      </c>
      <c r="L36">
        <v>1</v>
      </c>
      <c r="M36">
        <v>1.0000000000000007</v>
      </c>
      <c r="P36">
        <f t="shared" si="1"/>
        <v>1</v>
      </c>
      <c r="Q36">
        <f t="shared" si="2"/>
        <v>1</v>
      </c>
      <c r="R36">
        <f t="shared" si="3"/>
        <v>1</v>
      </c>
      <c r="S36">
        <f t="shared" si="4"/>
        <v>1</v>
      </c>
    </row>
    <row r="37" spans="3:19">
      <c r="C37" t="s">
        <v>1049</v>
      </c>
      <c r="D37">
        <v>1.0000000000000002</v>
      </c>
      <c r="E37">
        <v>1</v>
      </c>
      <c r="F37">
        <v>1</v>
      </c>
      <c r="G37">
        <v>0.99999999999999989</v>
      </c>
      <c r="I37" t="s">
        <v>1049</v>
      </c>
      <c r="J37">
        <v>1.0000000000000002</v>
      </c>
      <c r="K37">
        <v>1</v>
      </c>
      <c r="L37">
        <v>1</v>
      </c>
      <c r="M37">
        <v>0.99999999999999989</v>
      </c>
      <c r="P37">
        <f t="shared" si="1"/>
        <v>1</v>
      </c>
      <c r="Q37">
        <f t="shared" si="2"/>
        <v>1</v>
      </c>
      <c r="R37">
        <f t="shared" si="3"/>
        <v>1</v>
      </c>
      <c r="S37">
        <f t="shared" si="4"/>
        <v>1</v>
      </c>
    </row>
    <row r="38" spans="3:19">
      <c r="C38" t="s">
        <v>987</v>
      </c>
      <c r="D38">
        <v>1</v>
      </c>
      <c r="E38">
        <v>1</v>
      </c>
      <c r="F38">
        <v>0</v>
      </c>
      <c r="G38">
        <v>1</v>
      </c>
      <c r="I38" t="s">
        <v>987</v>
      </c>
      <c r="J38">
        <v>1</v>
      </c>
      <c r="K38">
        <v>1</v>
      </c>
      <c r="L38">
        <v>0</v>
      </c>
      <c r="M38">
        <v>1</v>
      </c>
      <c r="P38">
        <f t="shared" si="1"/>
        <v>1</v>
      </c>
      <c r="Q38">
        <f t="shared" si="2"/>
        <v>1</v>
      </c>
      <c r="R38">
        <f t="shared" si="3"/>
        <v>1</v>
      </c>
      <c r="S38">
        <f t="shared" si="4"/>
        <v>1</v>
      </c>
    </row>
    <row r="39" spans="3:19">
      <c r="C39" t="s">
        <v>1079</v>
      </c>
      <c r="D39">
        <v>1.0000000000000004</v>
      </c>
      <c r="E39">
        <v>1</v>
      </c>
      <c r="F39">
        <v>1</v>
      </c>
      <c r="G39">
        <v>1.0000000000000004</v>
      </c>
      <c r="I39" t="s">
        <v>1079</v>
      </c>
      <c r="J39">
        <v>1.0000000000000004</v>
      </c>
      <c r="K39">
        <v>1</v>
      </c>
      <c r="L39">
        <v>1</v>
      </c>
      <c r="M39">
        <v>1.0000000000000004</v>
      </c>
      <c r="P39">
        <f t="shared" si="1"/>
        <v>1</v>
      </c>
      <c r="Q39">
        <f t="shared" si="2"/>
        <v>1</v>
      </c>
      <c r="R39">
        <f t="shared" si="3"/>
        <v>1</v>
      </c>
      <c r="S39">
        <f t="shared" si="4"/>
        <v>1</v>
      </c>
    </row>
    <row r="40" spans="3:19">
      <c r="C40" t="s">
        <v>1076</v>
      </c>
      <c r="D40">
        <v>1</v>
      </c>
      <c r="E40">
        <v>1</v>
      </c>
      <c r="F40">
        <v>1</v>
      </c>
      <c r="G40">
        <v>1</v>
      </c>
      <c r="I40" t="s">
        <v>1076</v>
      </c>
      <c r="J40">
        <v>1</v>
      </c>
      <c r="K40">
        <v>1</v>
      </c>
      <c r="L40">
        <v>1</v>
      </c>
      <c r="M40">
        <v>1</v>
      </c>
      <c r="P40">
        <f t="shared" si="1"/>
        <v>1</v>
      </c>
      <c r="Q40">
        <f t="shared" si="2"/>
        <v>1</v>
      </c>
      <c r="R40">
        <f t="shared" si="3"/>
        <v>1</v>
      </c>
      <c r="S40">
        <f t="shared" si="4"/>
        <v>1</v>
      </c>
    </row>
    <row r="41" spans="3:19">
      <c r="C41" t="s">
        <v>993</v>
      </c>
      <c r="D41">
        <v>1</v>
      </c>
      <c r="E41">
        <v>1</v>
      </c>
      <c r="F41">
        <v>0.99990000000000001</v>
      </c>
      <c r="G41">
        <v>1</v>
      </c>
      <c r="I41" t="s">
        <v>993</v>
      </c>
      <c r="J41">
        <v>1</v>
      </c>
      <c r="K41">
        <v>1</v>
      </c>
      <c r="L41">
        <v>0.99990000000000001</v>
      </c>
      <c r="M41">
        <v>1</v>
      </c>
      <c r="P41">
        <f t="shared" si="1"/>
        <v>1</v>
      </c>
      <c r="Q41">
        <f t="shared" si="2"/>
        <v>1</v>
      </c>
      <c r="R41">
        <f t="shared" si="3"/>
        <v>1</v>
      </c>
      <c r="S41">
        <f t="shared" si="4"/>
        <v>1</v>
      </c>
    </row>
    <row r="42" spans="3:19">
      <c r="C42" t="s">
        <v>1124</v>
      </c>
      <c r="D42">
        <v>1.0000000000000007</v>
      </c>
      <c r="E42">
        <v>1</v>
      </c>
      <c r="F42">
        <v>1</v>
      </c>
      <c r="G42">
        <v>0.99999999999999989</v>
      </c>
      <c r="I42" t="s">
        <v>1124</v>
      </c>
      <c r="J42">
        <v>1.0000000000000007</v>
      </c>
      <c r="K42">
        <v>1</v>
      </c>
      <c r="L42">
        <v>1</v>
      </c>
      <c r="M42">
        <v>0.99999999999999978</v>
      </c>
      <c r="P42">
        <f t="shared" si="1"/>
        <v>1</v>
      </c>
      <c r="Q42">
        <f t="shared" si="2"/>
        <v>1</v>
      </c>
      <c r="R42">
        <f t="shared" si="3"/>
        <v>1</v>
      </c>
      <c r="S42">
        <f t="shared" si="4"/>
        <v>1</v>
      </c>
    </row>
    <row r="43" spans="3:19">
      <c r="C43" t="s">
        <v>1163</v>
      </c>
      <c r="D43">
        <v>0.999999999999999</v>
      </c>
      <c r="E43">
        <v>1</v>
      </c>
      <c r="F43">
        <v>1</v>
      </c>
      <c r="G43">
        <v>0.999999999999999</v>
      </c>
      <c r="I43" t="s">
        <v>1163</v>
      </c>
      <c r="J43">
        <v>0.999999999999999</v>
      </c>
      <c r="K43">
        <v>1</v>
      </c>
      <c r="L43">
        <v>1</v>
      </c>
      <c r="M43">
        <v>0.999999999999999</v>
      </c>
      <c r="P43">
        <f t="shared" si="1"/>
        <v>1</v>
      </c>
      <c r="Q43">
        <f t="shared" si="2"/>
        <v>1</v>
      </c>
      <c r="R43">
        <f t="shared" si="3"/>
        <v>1</v>
      </c>
      <c r="S43">
        <f t="shared" si="4"/>
        <v>1</v>
      </c>
    </row>
    <row r="44" spans="3:19">
      <c r="C44" t="s">
        <v>1014</v>
      </c>
      <c r="D44">
        <v>1.0000000000000007</v>
      </c>
      <c r="E44">
        <v>1</v>
      </c>
      <c r="F44">
        <v>1</v>
      </c>
      <c r="G44">
        <v>1.0000000000000002</v>
      </c>
      <c r="I44" t="s">
        <v>1014</v>
      </c>
      <c r="J44">
        <v>1.0000000000000007</v>
      </c>
      <c r="K44">
        <v>1</v>
      </c>
      <c r="L44">
        <v>1</v>
      </c>
      <c r="M44">
        <v>1</v>
      </c>
      <c r="P44">
        <f t="shared" si="1"/>
        <v>1</v>
      </c>
      <c r="Q44">
        <f t="shared" si="2"/>
        <v>1</v>
      </c>
      <c r="R44">
        <f t="shared" si="3"/>
        <v>1</v>
      </c>
      <c r="S44">
        <f t="shared" si="4"/>
        <v>1</v>
      </c>
    </row>
    <row r="45" spans="3:19">
      <c r="C45" t="s">
        <v>1085</v>
      </c>
      <c r="D45">
        <v>1.0027999999999999</v>
      </c>
      <c r="E45">
        <v>1.0000000000000009</v>
      </c>
      <c r="F45">
        <v>1.0001</v>
      </c>
      <c r="G45">
        <v>1</v>
      </c>
      <c r="I45" t="s">
        <v>1085</v>
      </c>
      <c r="J45">
        <v>1.0027999999999999</v>
      </c>
      <c r="K45">
        <v>1.0000000000000009</v>
      </c>
      <c r="L45">
        <v>1.0001</v>
      </c>
      <c r="M45">
        <v>1</v>
      </c>
      <c r="P45">
        <f t="shared" si="1"/>
        <v>1</v>
      </c>
      <c r="Q45">
        <f t="shared" si="2"/>
        <v>1</v>
      </c>
      <c r="R45">
        <f t="shared" si="3"/>
        <v>1</v>
      </c>
      <c r="S45">
        <f t="shared" si="4"/>
        <v>1</v>
      </c>
    </row>
    <row r="46" spans="3:19">
      <c r="C46" t="s">
        <v>1082</v>
      </c>
      <c r="D46">
        <v>0.99999999999999989</v>
      </c>
      <c r="E46">
        <v>1</v>
      </c>
      <c r="F46">
        <v>1</v>
      </c>
      <c r="G46">
        <v>1.0000000000000004</v>
      </c>
      <c r="I46" t="s">
        <v>1082</v>
      </c>
      <c r="J46">
        <v>0.99999999999999989</v>
      </c>
      <c r="K46">
        <v>1</v>
      </c>
      <c r="L46">
        <v>1</v>
      </c>
      <c r="M46">
        <v>1.0000000000000004</v>
      </c>
      <c r="P46">
        <f t="shared" si="1"/>
        <v>1</v>
      </c>
      <c r="Q46">
        <f t="shared" si="2"/>
        <v>1</v>
      </c>
      <c r="R46">
        <f t="shared" si="3"/>
        <v>1</v>
      </c>
      <c r="S46">
        <f t="shared" si="4"/>
        <v>1</v>
      </c>
    </row>
    <row r="47" spans="3:19">
      <c r="C47" t="s">
        <v>1166</v>
      </c>
      <c r="D47">
        <v>0.99999999999999944</v>
      </c>
      <c r="E47">
        <v>1</v>
      </c>
      <c r="F47">
        <v>1.0000000000000004</v>
      </c>
      <c r="G47">
        <v>1.0000000000000004</v>
      </c>
      <c r="I47" t="s">
        <v>1166</v>
      </c>
      <c r="J47">
        <v>0.99999999999999944</v>
      </c>
      <c r="K47">
        <v>1</v>
      </c>
      <c r="L47">
        <v>1.0000000000000004</v>
      </c>
      <c r="M47">
        <v>1.0000000000000007</v>
      </c>
      <c r="P47">
        <f t="shared" si="1"/>
        <v>1</v>
      </c>
      <c r="Q47">
        <f t="shared" si="2"/>
        <v>1</v>
      </c>
      <c r="R47">
        <f t="shared" si="3"/>
        <v>1</v>
      </c>
      <c r="S47">
        <f t="shared" si="4"/>
        <v>1</v>
      </c>
    </row>
    <row r="48" spans="3:19">
      <c r="C48" t="s">
        <v>1030</v>
      </c>
      <c r="D48">
        <v>1</v>
      </c>
      <c r="E48">
        <v>1</v>
      </c>
      <c r="F48">
        <v>1</v>
      </c>
      <c r="G48">
        <v>1</v>
      </c>
      <c r="I48" t="s">
        <v>1030</v>
      </c>
      <c r="J48">
        <v>1</v>
      </c>
      <c r="K48">
        <v>1</v>
      </c>
      <c r="L48">
        <v>1</v>
      </c>
      <c r="M48">
        <v>1</v>
      </c>
      <c r="P48">
        <f t="shared" si="1"/>
        <v>1</v>
      </c>
      <c r="Q48">
        <f t="shared" si="2"/>
        <v>1</v>
      </c>
      <c r="R48">
        <f t="shared" si="3"/>
        <v>1</v>
      </c>
      <c r="S48">
        <f t="shared" si="4"/>
        <v>1</v>
      </c>
    </row>
    <row r="49" spans="3:19">
      <c r="C49" t="s">
        <v>1465</v>
      </c>
      <c r="D49">
        <v>1</v>
      </c>
      <c r="E49">
        <v>0</v>
      </c>
      <c r="F49">
        <v>1</v>
      </c>
      <c r="G49">
        <v>1</v>
      </c>
      <c r="I49" t="s">
        <v>1465</v>
      </c>
      <c r="J49">
        <v>1</v>
      </c>
      <c r="K49">
        <v>0</v>
      </c>
      <c r="L49">
        <v>1</v>
      </c>
      <c r="M49">
        <v>1</v>
      </c>
      <c r="P49">
        <f t="shared" si="1"/>
        <v>1</v>
      </c>
      <c r="Q49">
        <f t="shared" si="2"/>
        <v>1</v>
      </c>
      <c r="R49">
        <f t="shared" si="3"/>
        <v>1</v>
      </c>
      <c r="S49">
        <f t="shared" si="4"/>
        <v>1</v>
      </c>
    </row>
    <row r="50" spans="3:19">
      <c r="C50" t="s">
        <v>1472</v>
      </c>
      <c r="D50">
        <v>1</v>
      </c>
      <c r="E50">
        <v>0</v>
      </c>
      <c r="F50">
        <v>1</v>
      </c>
      <c r="G50">
        <v>1</v>
      </c>
      <c r="I50" t="s">
        <v>1472</v>
      </c>
      <c r="J50">
        <v>1</v>
      </c>
      <c r="K50">
        <v>0</v>
      </c>
      <c r="L50">
        <v>1</v>
      </c>
      <c r="M50">
        <v>1</v>
      </c>
      <c r="P50">
        <f t="shared" si="1"/>
        <v>1</v>
      </c>
      <c r="Q50">
        <f t="shared" si="2"/>
        <v>1</v>
      </c>
      <c r="R50">
        <f t="shared" si="3"/>
        <v>1</v>
      </c>
      <c r="S50">
        <f t="shared" si="4"/>
        <v>1</v>
      </c>
    </row>
    <row r="51" spans="3:19">
      <c r="C51" t="s">
        <v>1477</v>
      </c>
      <c r="D51">
        <v>1</v>
      </c>
      <c r="E51">
        <v>0</v>
      </c>
      <c r="F51">
        <v>1</v>
      </c>
      <c r="G51">
        <v>1</v>
      </c>
      <c r="I51" t="s">
        <v>1477</v>
      </c>
      <c r="J51">
        <v>1</v>
      </c>
      <c r="K51">
        <v>0</v>
      </c>
      <c r="L51">
        <v>1</v>
      </c>
      <c r="M51">
        <v>1</v>
      </c>
      <c r="P51">
        <f t="shared" si="1"/>
        <v>1</v>
      </c>
      <c r="Q51">
        <f t="shared" si="2"/>
        <v>1</v>
      </c>
      <c r="R51">
        <f t="shared" si="3"/>
        <v>1</v>
      </c>
      <c r="S51">
        <f t="shared" si="4"/>
        <v>1</v>
      </c>
    </row>
    <row r="52" spans="3:19">
      <c r="C52" t="s">
        <v>1043</v>
      </c>
      <c r="D52">
        <v>1</v>
      </c>
      <c r="E52">
        <v>1</v>
      </c>
      <c r="F52">
        <v>1</v>
      </c>
      <c r="G52">
        <v>1</v>
      </c>
      <c r="I52" t="s">
        <v>1043</v>
      </c>
      <c r="J52">
        <v>1</v>
      </c>
      <c r="K52">
        <v>1</v>
      </c>
      <c r="L52">
        <v>1</v>
      </c>
      <c r="M52">
        <v>1</v>
      </c>
      <c r="P52">
        <f t="shared" si="1"/>
        <v>1</v>
      </c>
      <c r="Q52">
        <f t="shared" si="2"/>
        <v>1</v>
      </c>
      <c r="R52">
        <f t="shared" si="3"/>
        <v>1</v>
      </c>
      <c r="S52">
        <f t="shared" si="4"/>
        <v>1</v>
      </c>
    </row>
    <row r="53" spans="3:19">
      <c r="C53" t="s">
        <v>1480</v>
      </c>
      <c r="D53">
        <v>1</v>
      </c>
      <c r="E53">
        <v>0</v>
      </c>
      <c r="F53">
        <v>1</v>
      </c>
      <c r="G53">
        <v>1</v>
      </c>
      <c r="I53" t="s">
        <v>1480</v>
      </c>
      <c r="J53">
        <v>1</v>
      </c>
      <c r="K53">
        <v>0</v>
      </c>
      <c r="L53">
        <v>1</v>
      </c>
      <c r="M53">
        <v>1</v>
      </c>
      <c r="P53">
        <f t="shared" si="1"/>
        <v>1</v>
      </c>
      <c r="Q53">
        <f t="shared" si="2"/>
        <v>1</v>
      </c>
      <c r="R53">
        <f t="shared" si="3"/>
        <v>1</v>
      </c>
      <c r="S53">
        <f t="shared" si="4"/>
        <v>1</v>
      </c>
    </row>
    <row r="54" spans="3:19">
      <c r="C54" t="s">
        <v>1046</v>
      </c>
      <c r="D54">
        <v>1</v>
      </c>
      <c r="E54">
        <v>1</v>
      </c>
      <c r="F54">
        <v>1</v>
      </c>
      <c r="G54">
        <v>1</v>
      </c>
      <c r="I54" t="s">
        <v>1046</v>
      </c>
      <c r="J54">
        <v>1</v>
      </c>
      <c r="K54">
        <v>1</v>
      </c>
      <c r="L54">
        <v>1</v>
      </c>
      <c r="M54">
        <v>1</v>
      </c>
      <c r="P54">
        <f t="shared" si="1"/>
        <v>1</v>
      </c>
      <c r="Q54">
        <f t="shared" si="2"/>
        <v>1</v>
      </c>
      <c r="R54">
        <f t="shared" si="3"/>
        <v>1</v>
      </c>
      <c r="S54">
        <f t="shared" si="4"/>
        <v>1</v>
      </c>
    </row>
    <row r="55" spans="3:19">
      <c r="C55" t="s">
        <v>1482</v>
      </c>
      <c r="D55">
        <v>1</v>
      </c>
      <c r="E55">
        <v>0</v>
      </c>
      <c r="F55">
        <v>1</v>
      </c>
      <c r="G55">
        <v>1</v>
      </c>
      <c r="I55" t="s">
        <v>1482</v>
      </c>
      <c r="J55">
        <v>1</v>
      </c>
      <c r="K55">
        <v>0</v>
      </c>
      <c r="L55">
        <v>1</v>
      </c>
      <c r="M55">
        <v>1</v>
      </c>
      <c r="P55">
        <f t="shared" si="1"/>
        <v>1</v>
      </c>
      <c r="Q55">
        <f t="shared" si="2"/>
        <v>1</v>
      </c>
      <c r="R55">
        <f t="shared" si="3"/>
        <v>1</v>
      </c>
      <c r="S55">
        <f t="shared" si="4"/>
        <v>1</v>
      </c>
    </row>
    <row r="56" spans="3:19">
      <c r="C56" t="s">
        <v>1486</v>
      </c>
      <c r="D56">
        <v>1</v>
      </c>
      <c r="E56">
        <v>0</v>
      </c>
      <c r="F56">
        <v>1</v>
      </c>
      <c r="G56">
        <v>1</v>
      </c>
      <c r="I56" t="s">
        <v>1486</v>
      </c>
      <c r="J56">
        <v>1</v>
      </c>
      <c r="K56">
        <v>0</v>
      </c>
      <c r="L56">
        <v>1</v>
      </c>
      <c r="M56">
        <v>1</v>
      </c>
      <c r="P56">
        <f t="shared" si="1"/>
        <v>1</v>
      </c>
      <c r="Q56">
        <f t="shared" si="2"/>
        <v>1</v>
      </c>
      <c r="R56">
        <f t="shared" si="3"/>
        <v>1</v>
      </c>
      <c r="S56">
        <f t="shared" si="4"/>
        <v>1</v>
      </c>
    </row>
    <row r="57" spans="3:19">
      <c r="C57" t="s">
        <v>1127</v>
      </c>
      <c r="D57">
        <v>1.0000000000000002</v>
      </c>
      <c r="E57">
        <v>1</v>
      </c>
      <c r="F57">
        <v>1</v>
      </c>
      <c r="G57">
        <v>0.999999999999999</v>
      </c>
      <c r="I57" t="s">
        <v>1127</v>
      </c>
      <c r="J57">
        <v>1.0000000000000002</v>
      </c>
      <c r="K57">
        <v>1</v>
      </c>
      <c r="L57">
        <v>1</v>
      </c>
      <c r="M57">
        <v>0.99999999999999911</v>
      </c>
      <c r="P57">
        <f t="shared" si="1"/>
        <v>1</v>
      </c>
      <c r="Q57">
        <f t="shared" si="2"/>
        <v>1</v>
      </c>
      <c r="R57">
        <f t="shared" si="3"/>
        <v>1</v>
      </c>
      <c r="S57">
        <f t="shared" si="4"/>
        <v>1</v>
      </c>
    </row>
    <row r="58" spans="3:19">
      <c r="C58" t="s">
        <v>1065</v>
      </c>
      <c r="D58">
        <v>1</v>
      </c>
      <c r="E58">
        <v>1</v>
      </c>
      <c r="F58">
        <v>1</v>
      </c>
      <c r="G58">
        <v>1</v>
      </c>
      <c r="I58" t="s">
        <v>1065</v>
      </c>
      <c r="J58">
        <v>1</v>
      </c>
      <c r="K58">
        <v>1</v>
      </c>
      <c r="L58">
        <v>1</v>
      </c>
      <c r="M58">
        <v>1</v>
      </c>
      <c r="P58">
        <f t="shared" si="1"/>
        <v>1</v>
      </c>
      <c r="Q58">
        <f t="shared" si="2"/>
        <v>1</v>
      </c>
      <c r="R58">
        <f t="shared" si="3"/>
        <v>1</v>
      </c>
      <c r="S58">
        <f t="shared" si="4"/>
        <v>1</v>
      </c>
    </row>
    <row r="59" spans="3:19">
      <c r="C59" t="s">
        <v>1099</v>
      </c>
      <c r="D59">
        <v>0.99999999999999989</v>
      </c>
      <c r="E59">
        <v>1</v>
      </c>
      <c r="F59">
        <v>1</v>
      </c>
      <c r="G59">
        <v>1.0000000000000004</v>
      </c>
      <c r="I59" t="s">
        <v>1099</v>
      </c>
      <c r="J59">
        <v>0.99999999999999989</v>
      </c>
      <c r="K59">
        <v>1</v>
      </c>
      <c r="L59">
        <v>1</v>
      </c>
      <c r="M59">
        <v>1.0000000000000002</v>
      </c>
      <c r="P59">
        <f t="shared" si="1"/>
        <v>1</v>
      </c>
      <c r="Q59">
        <f t="shared" si="2"/>
        <v>1</v>
      </c>
      <c r="R59">
        <f t="shared" si="3"/>
        <v>1</v>
      </c>
      <c r="S59">
        <f t="shared" si="4"/>
        <v>1</v>
      </c>
    </row>
    <row r="60" spans="3:19">
      <c r="C60" t="s">
        <v>1068</v>
      </c>
      <c r="D60">
        <v>0.99999999999999956</v>
      </c>
      <c r="E60">
        <v>1</v>
      </c>
      <c r="F60">
        <v>1</v>
      </c>
      <c r="G60">
        <v>1</v>
      </c>
      <c r="I60" t="s">
        <v>1068</v>
      </c>
      <c r="J60">
        <v>0.99999999999999956</v>
      </c>
      <c r="K60">
        <v>1</v>
      </c>
      <c r="L60">
        <v>1</v>
      </c>
      <c r="M60">
        <v>1</v>
      </c>
      <c r="P60">
        <f t="shared" si="1"/>
        <v>1</v>
      </c>
      <c r="Q60">
        <f t="shared" si="2"/>
        <v>1</v>
      </c>
      <c r="R60">
        <f t="shared" si="3"/>
        <v>1</v>
      </c>
      <c r="S60">
        <f t="shared" si="4"/>
        <v>1</v>
      </c>
    </row>
    <row r="61" spans="3:19">
      <c r="C61" t="s">
        <v>1071</v>
      </c>
      <c r="D61">
        <v>1</v>
      </c>
      <c r="E61">
        <v>1</v>
      </c>
      <c r="F61">
        <v>1</v>
      </c>
      <c r="G61">
        <v>0.99999999999999978</v>
      </c>
      <c r="I61" t="s">
        <v>1071</v>
      </c>
      <c r="J61">
        <v>1</v>
      </c>
      <c r="K61">
        <v>1</v>
      </c>
      <c r="L61">
        <v>1</v>
      </c>
      <c r="M61">
        <v>0.99999999999999967</v>
      </c>
      <c r="P61">
        <f t="shared" si="1"/>
        <v>1</v>
      </c>
      <c r="Q61">
        <f t="shared" si="2"/>
        <v>1</v>
      </c>
      <c r="R61">
        <f t="shared" si="3"/>
        <v>1</v>
      </c>
      <c r="S61">
        <f t="shared" si="4"/>
        <v>1</v>
      </c>
    </row>
    <row r="62" spans="3:19">
      <c r="C62" t="s">
        <v>1497</v>
      </c>
      <c r="D62">
        <v>1</v>
      </c>
      <c r="E62">
        <v>0</v>
      </c>
      <c r="F62">
        <v>1</v>
      </c>
      <c r="G62">
        <v>1</v>
      </c>
      <c r="I62" t="s">
        <v>1497</v>
      </c>
      <c r="J62">
        <v>1</v>
      </c>
      <c r="K62">
        <v>0</v>
      </c>
      <c r="L62">
        <v>1</v>
      </c>
      <c r="M62">
        <v>1</v>
      </c>
      <c r="P62">
        <f t="shared" si="1"/>
        <v>1</v>
      </c>
      <c r="Q62">
        <f t="shared" si="2"/>
        <v>1</v>
      </c>
      <c r="R62">
        <f t="shared" si="3"/>
        <v>1</v>
      </c>
      <c r="S62">
        <f t="shared" si="4"/>
        <v>1</v>
      </c>
    </row>
    <row r="63" spans="3:19">
      <c r="C63" t="s">
        <v>1121</v>
      </c>
      <c r="D63">
        <v>1</v>
      </c>
      <c r="E63">
        <v>1</v>
      </c>
      <c r="F63">
        <v>1</v>
      </c>
      <c r="G63">
        <v>1</v>
      </c>
      <c r="I63" t="s">
        <v>1121</v>
      </c>
      <c r="J63">
        <v>1</v>
      </c>
      <c r="K63">
        <v>1</v>
      </c>
      <c r="L63">
        <v>1</v>
      </c>
      <c r="M63">
        <v>1</v>
      </c>
      <c r="P63">
        <f t="shared" si="1"/>
        <v>1</v>
      </c>
      <c r="Q63">
        <f t="shared" si="2"/>
        <v>1</v>
      </c>
      <c r="R63">
        <f t="shared" si="3"/>
        <v>1</v>
      </c>
      <c r="S63">
        <f t="shared" si="4"/>
        <v>1</v>
      </c>
    </row>
    <row r="64" spans="3:19">
      <c r="C64" t="s">
        <v>1096</v>
      </c>
      <c r="D64">
        <v>1</v>
      </c>
      <c r="E64">
        <v>1</v>
      </c>
      <c r="F64">
        <v>1</v>
      </c>
      <c r="G64">
        <v>1</v>
      </c>
      <c r="I64" t="s">
        <v>1096</v>
      </c>
      <c r="J64">
        <v>1</v>
      </c>
      <c r="K64">
        <v>1</v>
      </c>
      <c r="L64">
        <v>1</v>
      </c>
      <c r="M64">
        <v>1</v>
      </c>
      <c r="P64">
        <f t="shared" si="1"/>
        <v>1</v>
      </c>
      <c r="Q64">
        <f t="shared" si="2"/>
        <v>1</v>
      </c>
      <c r="R64">
        <f t="shared" si="3"/>
        <v>1</v>
      </c>
      <c r="S64">
        <f t="shared" si="4"/>
        <v>1</v>
      </c>
    </row>
    <row r="65" spans="3:19">
      <c r="C65" t="s">
        <v>1500</v>
      </c>
      <c r="D65">
        <v>1</v>
      </c>
      <c r="E65">
        <v>0</v>
      </c>
      <c r="F65" s="42">
        <v>0</v>
      </c>
      <c r="G65">
        <v>1</v>
      </c>
      <c r="I65" t="s">
        <v>1500</v>
      </c>
      <c r="J65">
        <v>1</v>
      </c>
      <c r="K65">
        <v>0</v>
      </c>
      <c r="L65" s="42">
        <v>1</v>
      </c>
      <c r="M65">
        <v>1</v>
      </c>
      <c r="P65">
        <f t="shared" si="1"/>
        <v>1</v>
      </c>
      <c r="Q65">
        <f t="shared" si="2"/>
        <v>1</v>
      </c>
      <c r="R65" s="42">
        <f t="shared" si="3"/>
        <v>0</v>
      </c>
      <c r="S65">
        <f t="shared" si="4"/>
        <v>1</v>
      </c>
    </row>
    <row r="66" spans="3:19">
      <c r="C66" t="s">
        <v>1506</v>
      </c>
      <c r="D66">
        <v>1</v>
      </c>
      <c r="E66">
        <v>0</v>
      </c>
      <c r="F66">
        <v>0</v>
      </c>
      <c r="G66">
        <v>1</v>
      </c>
      <c r="I66" t="s">
        <v>1506</v>
      </c>
      <c r="J66">
        <v>1</v>
      </c>
      <c r="K66">
        <v>0</v>
      </c>
      <c r="L66">
        <v>0</v>
      </c>
      <c r="M66">
        <v>1</v>
      </c>
      <c r="P66">
        <f t="shared" si="1"/>
        <v>1</v>
      </c>
      <c r="Q66">
        <f t="shared" si="2"/>
        <v>1</v>
      </c>
      <c r="R66">
        <f t="shared" si="3"/>
        <v>1</v>
      </c>
      <c r="S66">
        <f t="shared" si="4"/>
        <v>1</v>
      </c>
    </row>
    <row r="67" spans="3:19">
      <c r="C67" t="s">
        <v>1108</v>
      </c>
      <c r="D67">
        <v>1</v>
      </c>
      <c r="E67">
        <v>1</v>
      </c>
      <c r="F67">
        <v>1.0000000000000004</v>
      </c>
      <c r="G67">
        <v>1</v>
      </c>
      <c r="I67" t="s">
        <v>1108</v>
      </c>
      <c r="J67">
        <v>1</v>
      </c>
      <c r="K67">
        <v>1</v>
      </c>
      <c r="L67">
        <v>1.0000000000000004</v>
      </c>
      <c r="M67">
        <v>1</v>
      </c>
      <c r="P67">
        <f t="shared" si="1"/>
        <v>1</v>
      </c>
      <c r="Q67">
        <f t="shared" si="2"/>
        <v>1</v>
      </c>
      <c r="R67">
        <f t="shared" si="3"/>
        <v>1</v>
      </c>
      <c r="S67">
        <f t="shared" si="4"/>
        <v>1</v>
      </c>
    </row>
    <row r="68" spans="3:19">
      <c r="C68" t="s">
        <v>1484</v>
      </c>
      <c r="D68">
        <v>0</v>
      </c>
      <c r="E68">
        <v>0</v>
      </c>
      <c r="F68">
        <v>0</v>
      </c>
      <c r="G68">
        <v>0</v>
      </c>
      <c r="I68" t="s">
        <v>1484</v>
      </c>
      <c r="J68">
        <v>0</v>
      </c>
      <c r="K68">
        <v>0</v>
      </c>
      <c r="L68">
        <v>0</v>
      </c>
      <c r="M68">
        <v>0</v>
      </c>
      <c r="P68">
        <f t="shared" si="1"/>
        <v>1</v>
      </c>
      <c r="Q68">
        <f t="shared" si="2"/>
        <v>1</v>
      </c>
      <c r="R68">
        <f t="shared" si="3"/>
        <v>1</v>
      </c>
      <c r="S68">
        <f t="shared" si="4"/>
        <v>1</v>
      </c>
    </row>
    <row r="69" spans="3:19">
      <c r="C69" t="s">
        <v>1503</v>
      </c>
      <c r="D69">
        <v>1</v>
      </c>
      <c r="E69">
        <v>0</v>
      </c>
      <c r="F69">
        <v>0</v>
      </c>
      <c r="G69">
        <v>1</v>
      </c>
      <c r="I69" t="s">
        <v>1503</v>
      </c>
      <c r="J69">
        <v>1</v>
      </c>
      <c r="K69">
        <v>0</v>
      </c>
      <c r="L69">
        <v>0</v>
      </c>
      <c r="M69">
        <v>1</v>
      </c>
      <c r="P69">
        <f t="shared" ref="P69:P73" si="5">IF(D69=J69,1,0)</f>
        <v>1</v>
      </c>
      <c r="Q69">
        <f t="shared" ref="Q69:Q73" si="6">IF(E69=K69,1,0)</f>
        <v>1</v>
      </c>
      <c r="R69">
        <f t="shared" ref="R69:R73" si="7">IF(F69=L69,1,0)</f>
        <v>1</v>
      </c>
      <c r="S69">
        <f t="shared" ref="S69:S73" si="8">IF(G69=M69,1,0)</f>
        <v>1</v>
      </c>
    </row>
    <row r="70" spans="3:19">
      <c r="C70" t="s">
        <v>1447</v>
      </c>
      <c r="D70">
        <v>1</v>
      </c>
      <c r="E70">
        <v>0</v>
      </c>
      <c r="F70">
        <v>1</v>
      </c>
      <c r="G70">
        <v>1</v>
      </c>
      <c r="I70" t="s">
        <v>1447</v>
      </c>
      <c r="J70">
        <v>1</v>
      </c>
      <c r="K70">
        <v>0</v>
      </c>
      <c r="L70">
        <v>1</v>
      </c>
      <c r="M70">
        <v>1</v>
      </c>
      <c r="P70">
        <f t="shared" si="5"/>
        <v>1</v>
      </c>
      <c r="Q70">
        <f t="shared" si="6"/>
        <v>1</v>
      </c>
      <c r="R70">
        <f t="shared" si="7"/>
        <v>1</v>
      </c>
      <c r="S70">
        <f t="shared" si="8"/>
        <v>1</v>
      </c>
    </row>
    <row r="71" spans="3:19">
      <c r="C71" t="s">
        <v>1149</v>
      </c>
      <c r="D71">
        <v>1</v>
      </c>
      <c r="E71">
        <v>1</v>
      </c>
      <c r="F71">
        <v>1</v>
      </c>
      <c r="G71">
        <v>1</v>
      </c>
      <c r="I71" t="s">
        <v>1149</v>
      </c>
      <c r="J71">
        <v>1</v>
      </c>
      <c r="K71">
        <v>1</v>
      </c>
      <c r="L71">
        <v>1</v>
      </c>
      <c r="M71">
        <v>1</v>
      </c>
      <c r="P71">
        <f t="shared" si="5"/>
        <v>1</v>
      </c>
      <c r="Q71">
        <f t="shared" si="6"/>
        <v>1</v>
      </c>
      <c r="R71">
        <f t="shared" si="7"/>
        <v>1</v>
      </c>
      <c r="S71">
        <f t="shared" si="8"/>
        <v>1</v>
      </c>
    </row>
    <row r="72" spans="3:19">
      <c r="C72" t="s">
        <v>1468</v>
      </c>
      <c r="D72">
        <v>1</v>
      </c>
      <c r="E72">
        <v>0</v>
      </c>
      <c r="F72">
        <v>1</v>
      </c>
      <c r="G72">
        <v>1</v>
      </c>
      <c r="I72" t="s">
        <v>1468</v>
      </c>
      <c r="J72">
        <v>1</v>
      </c>
      <c r="K72">
        <v>0</v>
      </c>
      <c r="L72">
        <v>1</v>
      </c>
      <c r="M72">
        <v>1</v>
      </c>
      <c r="P72">
        <f t="shared" si="5"/>
        <v>1</v>
      </c>
      <c r="Q72">
        <f t="shared" si="6"/>
        <v>1</v>
      </c>
      <c r="R72">
        <f t="shared" si="7"/>
        <v>1</v>
      </c>
      <c r="S72">
        <f t="shared" si="8"/>
        <v>1</v>
      </c>
    </row>
    <row r="73" spans="3:19">
      <c r="C73" t="s">
        <v>1152</v>
      </c>
      <c r="D73">
        <v>1</v>
      </c>
      <c r="E73">
        <v>1</v>
      </c>
      <c r="F73">
        <v>1</v>
      </c>
      <c r="G73">
        <v>1</v>
      </c>
      <c r="I73" t="s">
        <v>1152</v>
      </c>
      <c r="J73">
        <v>1</v>
      </c>
      <c r="K73">
        <v>1</v>
      </c>
      <c r="L73">
        <v>1</v>
      </c>
      <c r="M73">
        <v>1</v>
      </c>
      <c r="P73">
        <f t="shared" si="5"/>
        <v>1</v>
      </c>
      <c r="Q73">
        <f t="shared" si="6"/>
        <v>1</v>
      </c>
      <c r="R73">
        <f t="shared" si="7"/>
        <v>1</v>
      </c>
      <c r="S73">
        <f t="shared" si="8"/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Sector_Cust_Loc</vt:lpstr>
      <vt:lpstr>Customer</vt:lpstr>
      <vt:lpstr>SubShare_All</vt:lpstr>
      <vt:lpstr>SUbshare_COM</vt:lpstr>
      <vt:lpstr>SubShare_IND</vt:lpstr>
      <vt:lpstr>SubShare_RES</vt:lpstr>
      <vt:lpstr>SubShare_VEH</vt:lpstr>
      <vt:lpstr>GPCM-Cust</vt:lpstr>
      <vt:lpstr>Location Unique Code</vt:lpstr>
      <vt:lpstr>Issues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Bao</dc:creator>
  <cp:lastModifiedBy>Robert Tomarelli</cp:lastModifiedBy>
  <dcterms:created xsi:type="dcterms:W3CDTF">2019-03-25T19:49:05Z</dcterms:created>
  <dcterms:modified xsi:type="dcterms:W3CDTF">2019-04-05T15:23:46Z</dcterms:modified>
</cp:coreProperties>
</file>