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mpus.eur.nl\users\home\417039nl\Documents\Paper multinational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9" i="1" l="1"/>
  <c r="L178" i="1"/>
  <c r="L179" i="1" s="1"/>
  <c r="L180" i="1" s="1"/>
  <c r="L163" i="1"/>
  <c r="L147" i="1"/>
  <c r="L148" i="1" s="1"/>
  <c r="L126" i="1"/>
  <c r="L109" i="1"/>
  <c r="L91" i="1"/>
  <c r="L76" i="1"/>
  <c r="L58" i="1"/>
  <c r="L57" i="1"/>
  <c r="L46" i="1"/>
  <c r="L47" i="1" s="1"/>
  <c r="L41" i="1"/>
  <c r="L42" i="1" s="1"/>
  <c r="L20" i="1"/>
  <c r="L4" i="1"/>
  <c r="G129" i="1" l="1"/>
  <c r="G128" i="1" s="1"/>
</calcChain>
</file>

<file path=xl/sharedStrings.xml><?xml version="1.0" encoding="utf-8"?>
<sst xmlns="http://schemas.openxmlformats.org/spreadsheetml/2006/main" count="229" uniqueCount="25">
  <si>
    <t>COUNTRY</t>
  </si>
  <si>
    <t>YEAR</t>
  </si>
  <si>
    <t>Brunei Darussalam</t>
  </si>
  <si>
    <t>Cambodia</t>
  </si>
  <si>
    <t>China</t>
  </si>
  <si>
    <t>Hong Kong</t>
  </si>
  <si>
    <t>Indonesia</t>
  </si>
  <si>
    <t>Japan</t>
  </si>
  <si>
    <t>Korea, Republic of</t>
  </si>
  <si>
    <t>Lao People's Dem. Rep.</t>
  </si>
  <si>
    <t>Malaysia</t>
  </si>
  <si>
    <t>Philippines</t>
  </si>
  <si>
    <t>Thailand</t>
  </si>
  <si>
    <t>Vietnam</t>
  </si>
  <si>
    <t>DEPENDENCY</t>
  </si>
  <si>
    <t>FDI INFLOW</t>
  </si>
  <si>
    <t>GDP GROWTH</t>
  </si>
  <si>
    <t>TOTAL GDP</t>
  </si>
  <si>
    <t>TRADE OPENNESS</t>
  </si>
  <si>
    <t>REAL EFFECTIVE EXCHANGE RATE</t>
  </si>
  <si>
    <t>INSTITUTIONS</t>
  </si>
  <si>
    <t>CURRENT ACCOUNT BALANCE</t>
  </si>
  <si>
    <t>PRIMARY ENROLLMENT</t>
  </si>
  <si>
    <t>ENROLLMENT NUMBER</t>
  </si>
  <si>
    <t>FDI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</si>
</sst>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4" fillId="0" borderId="0"/>
  </cellStyleXfs>
  <cellXfs count="14">
    <xf numFmtId="0" fontId="0" fillId="0" borderId="0" xfId="0"/>
    <xf numFmtId="0" fontId="2" fillId="0" borderId="0" xfId="1"/>
    <xf numFmtId="0" fontId="2" fillId="0" borderId="0" xfId="2" applyAlignment="1">
      <alignment vertical="center"/>
    </xf>
    <xf numFmtId="0" fontId="2" fillId="0" borderId="0" xfId="1" applyFont="1"/>
    <xf numFmtId="0" fontId="2" fillId="0" borderId="0" xfId="1" applyFill="1"/>
    <xf numFmtId="0" fontId="2" fillId="0" borderId="0" xfId="2"/>
    <xf numFmtId="0" fontId="3" fillId="0" borderId="0" xfId="0" applyFont="1" applyFill="1" applyBorder="1"/>
    <xf numFmtId="0" fontId="3" fillId="2" borderId="0" xfId="0" applyFont="1" applyFill="1" applyBorder="1"/>
    <xf numFmtId="164" fontId="0" fillId="0" borderId="0" xfId="0" applyNumberFormat="1"/>
    <xf numFmtId="0" fontId="0" fillId="3" borderId="0" xfId="0" applyFill="1"/>
    <xf numFmtId="0" fontId="2" fillId="0" borderId="0" xfId="2" applyFill="1"/>
    <xf numFmtId="0" fontId="1" fillId="0" borderId="0" xfId="0" applyFont="1"/>
    <xf numFmtId="0" fontId="4" fillId="0" borderId="0" xfId="3"/>
    <xf numFmtId="0" fontId="2" fillId="0" borderId="0" xfId="2"/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7"/>
  <sheetViews>
    <sheetView tabSelected="1" zoomScale="70" zoomScaleNormal="70" workbookViewId="0">
      <selection activeCell="T20" sqref="T20"/>
    </sheetView>
  </sheetViews>
  <sheetFormatPr defaultRowHeight="15" x14ac:dyDescent="0.25"/>
  <cols>
    <col min="1" max="1" width="21.42578125" bestFit="1" customWidth="1"/>
    <col min="3" max="3" width="15.42578125" bestFit="1" customWidth="1"/>
    <col min="4" max="4" width="17.5703125" bestFit="1" customWidth="1"/>
    <col min="5" max="5" width="17.28515625" bestFit="1" customWidth="1"/>
    <col min="6" max="6" width="14.42578125" bestFit="1" customWidth="1"/>
    <col min="7" max="7" width="22.7109375" bestFit="1" customWidth="1"/>
    <col min="8" max="8" width="41.28515625" bestFit="1" customWidth="1"/>
    <col min="9" max="9" width="16.85546875" bestFit="1" customWidth="1"/>
    <col min="10" max="10" width="36.85546875" bestFit="1" customWidth="1"/>
    <col min="11" max="11" width="29.28515625" bestFit="1" customWidth="1"/>
    <col min="12" max="12" width="28.5703125" bestFit="1" customWidth="1"/>
    <col min="13" max="13" width="13.85546875" bestFit="1" customWidth="1"/>
  </cols>
  <sheetData>
    <row r="1" spans="1:13" x14ac:dyDescent="0.25">
      <c r="A1" s="11" t="s">
        <v>0</v>
      </c>
      <c r="B1" s="11" t="s">
        <v>1</v>
      </c>
      <c r="C1" s="11" t="s">
        <v>15</v>
      </c>
      <c r="D1" s="11" t="s">
        <v>14</v>
      </c>
      <c r="E1" s="11" t="s">
        <v>16</v>
      </c>
      <c r="F1" s="11" t="s">
        <v>17</v>
      </c>
      <c r="G1" s="11" t="s">
        <v>18</v>
      </c>
      <c r="H1" s="11" t="s">
        <v>19</v>
      </c>
      <c r="I1" s="11" t="s">
        <v>20</v>
      </c>
      <c r="J1" s="11" t="s">
        <v>21</v>
      </c>
      <c r="K1" s="11" t="s">
        <v>22</v>
      </c>
      <c r="L1" s="11" t="s">
        <v>23</v>
      </c>
      <c r="M1" s="11" t="s">
        <v>24</v>
      </c>
    </row>
    <row r="2" spans="1:13" x14ac:dyDescent="0.25">
      <c r="A2" s="1" t="s">
        <v>2</v>
      </c>
      <c r="B2">
        <v>1996</v>
      </c>
      <c r="C2" s="1">
        <v>653.6</v>
      </c>
      <c r="D2">
        <v>54.428111166141612</v>
      </c>
      <c r="E2">
        <v>0.34793497546739616</v>
      </c>
      <c r="F2">
        <v>8283520246.9381199</v>
      </c>
      <c r="G2" s="6">
        <v>1.1094134520802839</v>
      </c>
      <c r="H2" s="10">
        <v>121.3</v>
      </c>
      <c r="I2" s="6">
        <v>22.271857678890228</v>
      </c>
      <c r="J2" s="5">
        <v>29.361933131600001</v>
      </c>
      <c r="K2">
        <v>0.14313487563192473</v>
      </c>
      <c r="L2">
        <v>43291</v>
      </c>
      <c r="M2" s="12">
        <v>1295.3710000000001</v>
      </c>
    </row>
    <row r="3" spans="1:13" x14ac:dyDescent="0.25">
      <c r="A3" s="1" t="s">
        <v>2</v>
      </c>
      <c r="B3">
        <v>1997</v>
      </c>
      <c r="C3" s="1">
        <v>701.74</v>
      </c>
      <c r="D3">
        <v>53.275107009426726</v>
      </c>
      <c r="E3">
        <v>-3.7923150529411913</v>
      </c>
      <c r="F3">
        <v>8161655438.8652134</v>
      </c>
      <c r="G3" s="6">
        <v>1.0195239298520331</v>
      </c>
      <c r="H3" s="8">
        <v>122.62283637169509</v>
      </c>
      <c r="I3" s="7">
        <v>21.607758924365044</v>
      </c>
      <c r="J3" s="5">
        <v>26.9212462524</v>
      </c>
      <c r="K3">
        <v>0.14056678698029998</v>
      </c>
      <c r="L3">
        <v>43540</v>
      </c>
      <c r="M3" s="12">
        <v>1997.1110000000001</v>
      </c>
    </row>
    <row r="4" spans="1:13" x14ac:dyDescent="0.25">
      <c r="A4" s="1" t="s">
        <v>2</v>
      </c>
      <c r="B4">
        <v>1998</v>
      </c>
      <c r="C4" s="1">
        <v>573.25</v>
      </c>
      <c r="D4">
        <v>51.989121467354806</v>
      </c>
      <c r="E4">
        <v>-2.7951129791451592</v>
      </c>
      <c r="F4">
        <v>8116071883.3726273</v>
      </c>
      <c r="G4" s="6">
        <v>0.91074216097075034</v>
      </c>
      <c r="H4" s="8">
        <v>121.25460191435626</v>
      </c>
      <c r="I4" s="6">
        <v>20.943660169839859</v>
      </c>
      <c r="J4" s="5">
        <v>20.370631085900001</v>
      </c>
      <c r="K4">
        <v>0.14101390778008854</v>
      </c>
      <c r="L4" s="9">
        <f>(L3+L5)/2</f>
        <v>44683.5</v>
      </c>
      <c r="M4" s="12">
        <v>2570.3609999999999</v>
      </c>
    </row>
    <row r="5" spans="1:13" x14ac:dyDescent="0.25">
      <c r="A5" s="1" t="s">
        <v>2</v>
      </c>
      <c r="B5">
        <v>1999</v>
      </c>
      <c r="C5" s="1">
        <v>747.86866869230005</v>
      </c>
      <c r="D5">
        <v>50.596223607106317</v>
      </c>
      <c r="E5">
        <v>0.84384163126154021</v>
      </c>
      <c r="F5">
        <v>8363787114.1908779</v>
      </c>
      <c r="G5" s="6">
        <v>0.9543751208251029</v>
      </c>
      <c r="H5" s="8">
        <v>115.35444236041572</v>
      </c>
      <c r="I5" s="7">
        <v>21.060400485992432</v>
      </c>
      <c r="J5" s="5">
        <v>35.307973661699997</v>
      </c>
      <c r="K5">
        <v>0.14152347658517905</v>
      </c>
      <c r="L5">
        <v>45827</v>
      </c>
      <c r="M5" s="12">
        <v>3318.2289999999998</v>
      </c>
    </row>
    <row r="6" spans="1:13" x14ac:dyDescent="0.25">
      <c r="A6" s="1" t="s">
        <v>2</v>
      </c>
      <c r="B6">
        <v>2000</v>
      </c>
      <c r="C6" s="1">
        <v>549.60725075530002</v>
      </c>
      <c r="D6">
        <v>49.1178447533078</v>
      </c>
      <c r="E6">
        <v>0.75169853851784296</v>
      </c>
      <c r="F6">
        <v>8602106684.118679</v>
      </c>
      <c r="G6" s="6">
        <v>0.98732190672055919</v>
      </c>
      <c r="H6" s="8">
        <v>111.59975275222223</v>
      </c>
      <c r="I6" s="6">
        <v>21.177140802145004</v>
      </c>
      <c r="J6" s="5">
        <v>49.956001408200002</v>
      </c>
      <c r="K6">
        <v>0.13742989042637513</v>
      </c>
      <c r="L6">
        <v>45428</v>
      </c>
      <c r="M6" s="12">
        <v>3867.8359999999998</v>
      </c>
    </row>
    <row r="7" spans="1:13" x14ac:dyDescent="0.25">
      <c r="A7" s="1" t="s">
        <v>2</v>
      </c>
      <c r="B7">
        <v>2001</v>
      </c>
      <c r="C7" s="1">
        <v>526.42565125789997</v>
      </c>
      <c r="D7">
        <v>48.196314810662514</v>
      </c>
      <c r="E7">
        <v>0.75666965697716648</v>
      </c>
      <c r="F7">
        <v>8838152002.5833778</v>
      </c>
      <c r="G7" s="6">
        <v>0.97829688567414164</v>
      </c>
      <c r="H7" s="8">
        <v>112.07173363220775</v>
      </c>
      <c r="I7" s="7">
        <v>21.019901677966118</v>
      </c>
      <c r="J7" s="5">
        <v>34.8386528152</v>
      </c>
      <c r="K7">
        <v>0.13197992132291425</v>
      </c>
      <c r="L7">
        <v>44487</v>
      </c>
      <c r="M7" s="12">
        <v>4394.2619999999997</v>
      </c>
    </row>
    <row r="8" spans="1:13" x14ac:dyDescent="0.25">
      <c r="A8" s="1" t="s">
        <v>2</v>
      </c>
      <c r="B8">
        <v>2002</v>
      </c>
      <c r="C8" s="1">
        <v>1035.5284590683</v>
      </c>
      <c r="D8">
        <v>47.135346367925138</v>
      </c>
      <c r="E8">
        <v>1.9636479039556178</v>
      </c>
      <c r="F8">
        <v>9180373843.1626434</v>
      </c>
      <c r="G8" s="6">
        <v>1.0154829582568661</v>
      </c>
      <c r="H8" s="8">
        <v>110.49106696445006</v>
      </c>
      <c r="I8" s="6">
        <v>20.862662553787231</v>
      </c>
      <c r="J8" s="5">
        <v>30.046032494199999</v>
      </c>
      <c r="K8">
        <v>0.13070536398132698</v>
      </c>
      <c r="L8">
        <v>44882</v>
      </c>
      <c r="M8" s="12">
        <v>5429.7910000000002</v>
      </c>
    </row>
    <row r="9" spans="1:13" x14ac:dyDescent="0.25">
      <c r="A9" s="1" t="s">
        <v>2</v>
      </c>
      <c r="B9">
        <v>2003</v>
      </c>
      <c r="C9" s="1">
        <v>3298.0742554839999</v>
      </c>
      <c r="D9">
        <v>46.123041037367116</v>
      </c>
      <c r="E9">
        <v>1.0864288957422445</v>
      </c>
      <c r="F9">
        <v>9446967780.629549</v>
      </c>
      <c r="G9" s="6">
        <v>0.98014985375483688</v>
      </c>
      <c r="H9" s="8">
        <v>105.71235278672822</v>
      </c>
      <c r="I9" s="6">
        <v>20.714819222688675</v>
      </c>
      <c r="J9" s="5">
        <v>37.882064167899998</v>
      </c>
      <c r="K9">
        <v>0.132287438100224</v>
      </c>
      <c r="L9">
        <v>46242</v>
      </c>
      <c r="M9" s="12">
        <v>1629.5150000000001</v>
      </c>
    </row>
    <row r="10" spans="1:13" x14ac:dyDescent="0.25">
      <c r="A10" s="1" t="s">
        <v>2</v>
      </c>
      <c r="B10">
        <v>2004</v>
      </c>
      <c r="C10" s="1">
        <v>205.60847186890001</v>
      </c>
      <c r="D10">
        <v>45.181303162397349</v>
      </c>
      <c r="E10">
        <v>-1.2314084299007106</v>
      </c>
      <c r="F10">
        <v>9494610575.912529</v>
      </c>
      <c r="G10" s="6">
        <v>0.9620453502090599</v>
      </c>
      <c r="H10" s="8">
        <v>102.25977943686138</v>
      </c>
      <c r="I10" s="6">
        <v>20.735128596425056</v>
      </c>
      <c r="J10" s="5">
        <v>36.612171367099997</v>
      </c>
      <c r="K10">
        <v>0.13039640146190609</v>
      </c>
      <c r="L10">
        <v>46382</v>
      </c>
      <c r="M10" s="12">
        <v>1835.123</v>
      </c>
    </row>
    <row r="11" spans="1:13" x14ac:dyDescent="0.25">
      <c r="A11" s="1" t="s">
        <v>2</v>
      </c>
      <c r="B11">
        <v>2005</v>
      </c>
      <c r="C11" s="1">
        <v>289.48364422819998</v>
      </c>
      <c r="D11">
        <v>44.253022469715511</v>
      </c>
      <c r="E11">
        <v>-1.3293131111547183</v>
      </c>
      <c r="F11">
        <v>9531402847.873106</v>
      </c>
      <c r="G11" s="6">
        <v>0.97457616621624321</v>
      </c>
      <c r="H11" s="8">
        <v>100.08122020364692</v>
      </c>
      <c r="I11" s="6">
        <v>20.457017153501511</v>
      </c>
      <c r="J11" s="5">
        <v>42.308730343500002</v>
      </c>
      <c r="K11">
        <v>0.12714395850661392</v>
      </c>
      <c r="L11">
        <v>46012</v>
      </c>
      <c r="M11" s="12">
        <v>2124.607</v>
      </c>
    </row>
    <row r="12" spans="1:13" x14ac:dyDescent="0.25">
      <c r="A12" s="1" t="s">
        <v>2</v>
      </c>
      <c r="B12">
        <v>2006</v>
      </c>
      <c r="C12" s="1">
        <v>434.02953763530002</v>
      </c>
      <c r="D12">
        <v>43.646430396934711</v>
      </c>
      <c r="E12">
        <v>2.6222641605528736</v>
      </c>
      <c r="F12">
        <v>9950567272.3724842</v>
      </c>
      <c r="G12" s="6">
        <v>0.96888856725901584</v>
      </c>
      <c r="H12" s="8">
        <v>99.816788847990196</v>
      </c>
      <c r="I12" s="6">
        <v>20.330757781863213</v>
      </c>
      <c r="J12" s="5">
        <v>45.5901268398</v>
      </c>
      <c r="K12">
        <v>0.12518267010729323</v>
      </c>
      <c r="L12">
        <v>46086</v>
      </c>
      <c r="M12" s="12">
        <v>2558.6370000000002</v>
      </c>
    </row>
    <row r="13" spans="1:13" x14ac:dyDescent="0.25">
      <c r="A13" s="1" t="s">
        <v>2</v>
      </c>
      <c r="B13">
        <v>2007</v>
      </c>
      <c r="C13" s="1">
        <v>260.16709703459998</v>
      </c>
      <c r="D13">
        <v>42.816987356738309</v>
      </c>
      <c r="E13">
        <v>-1.5328536245846749</v>
      </c>
      <c r="F13">
        <v>9965949004.565443</v>
      </c>
      <c r="G13" s="6">
        <v>0.93624405090895624</v>
      </c>
      <c r="H13" s="8">
        <v>100.47994629484356</v>
      </c>
      <c r="I13" s="6">
        <v>20.734440833330154</v>
      </c>
      <c r="J13" s="5">
        <v>39.423878780499997</v>
      </c>
      <c r="K13">
        <v>0.1227691149097765</v>
      </c>
      <c r="L13">
        <v>45972</v>
      </c>
      <c r="M13" s="12">
        <v>2818.8040000000001</v>
      </c>
    </row>
    <row r="14" spans="1:13" x14ac:dyDescent="0.25">
      <c r="A14" s="1" t="s">
        <v>2</v>
      </c>
      <c r="B14">
        <v>2008</v>
      </c>
      <c r="C14" s="1">
        <v>322.58656336220002</v>
      </c>
      <c r="D14">
        <v>41.929159538265999</v>
      </c>
      <c r="E14">
        <v>-3.5690481129163629</v>
      </c>
      <c r="F14">
        <v>9772638045.9242077</v>
      </c>
      <c r="G14" s="6">
        <v>0.94931262738637723</v>
      </c>
      <c r="H14" s="8">
        <v>100</v>
      </c>
      <c r="I14" s="6">
        <v>20.946658849716187</v>
      </c>
      <c r="J14" s="5">
        <v>48.208538990800001</v>
      </c>
      <c r="K14">
        <v>0.11850488200721665</v>
      </c>
      <c r="L14">
        <v>45125</v>
      </c>
      <c r="M14" s="12">
        <v>3141.39</v>
      </c>
    </row>
    <row r="15" spans="1:13" x14ac:dyDescent="0.25">
      <c r="A15" s="1" t="s">
        <v>2</v>
      </c>
      <c r="B15">
        <v>2009</v>
      </c>
      <c r="C15" s="1">
        <v>370.08187986830001</v>
      </c>
      <c r="D15">
        <v>41.122255156095619</v>
      </c>
      <c r="E15">
        <v>-3.3618644735814485</v>
      </c>
      <c r="F15">
        <v>9600196356.3663902</v>
      </c>
      <c r="G15" s="6">
        <v>0.93125648609901723</v>
      </c>
      <c r="H15" s="8">
        <v>101.90621690486694</v>
      </c>
      <c r="I15" s="6">
        <v>22.477982461452484</v>
      </c>
      <c r="J15" s="5">
        <v>37.058654165100002</v>
      </c>
      <c r="K15">
        <v>0.11543091867314251</v>
      </c>
      <c r="L15">
        <v>44681</v>
      </c>
      <c r="M15" s="12">
        <v>3511.4721390907998</v>
      </c>
    </row>
    <row r="16" spans="1:13" x14ac:dyDescent="0.25">
      <c r="A16" s="1" t="s">
        <v>2</v>
      </c>
      <c r="B16">
        <v>2010</v>
      </c>
      <c r="C16" s="1">
        <v>480.72254695599997</v>
      </c>
      <c r="D16">
        <v>40.429892526868286</v>
      </c>
      <c r="E16">
        <v>0.97586008971526894</v>
      </c>
      <c r="F16">
        <v>9849702187.1008968</v>
      </c>
      <c r="G16" s="6">
        <v>0.86268465057633326</v>
      </c>
      <c r="H16" s="8">
        <v>104.19694905784311</v>
      </c>
      <c r="I16" s="6">
        <v>22.299252212047577</v>
      </c>
      <c r="J16" s="5">
        <v>45.4548965782</v>
      </c>
      <c r="K16">
        <v>0.11241997243848238</v>
      </c>
      <c r="L16">
        <v>44215</v>
      </c>
      <c r="M16" s="12">
        <v>4140.0928792570003</v>
      </c>
    </row>
    <row r="17" spans="1:13" x14ac:dyDescent="0.25">
      <c r="A17" s="1" t="s">
        <v>2</v>
      </c>
      <c r="B17">
        <v>2011</v>
      </c>
      <c r="C17" s="1">
        <v>691.17027450290004</v>
      </c>
      <c r="D17">
        <v>39.564858877871181</v>
      </c>
      <c r="E17">
        <v>1.8396979459807739</v>
      </c>
      <c r="F17">
        <v>10187529092.642389</v>
      </c>
      <c r="G17" s="6">
        <v>0.95573311961989327</v>
      </c>
      <c r="H17" s="8">
        <v>105.7564222265845</v>
      </c>
      <c r="I17" s="6">
        <v>22.305235803127289</v>
      </c>
      <c r="J17" s="5">
        <v>36.396039289699999</v>
      </c>
      <c r="K17">
        <v>0.10957007633129133</v>
      </c>
      <c r="L17">
        <v>43767</v>
      </c>
      <c r="M17" s="12">
        <v>4837.3952487121996</v>
      </c>
    </row>
    <row r="18" spans="1:13" x14ac:dyDescent="0.25">
      <c r="A18" s="1" t="s">
        <v>2</v>
      </c>
      <c r="B18">
        <v>2012</v>
      </c>
      <c r="C18" s="1">
        <v>864.90552750150005</v>
      </c>
      <c r="D18">
        <v>39.005837729627082</v>
      </c>
      <c r="E18">
        <v>-0.56246515227657312</v>
      </c>
      <c r="F18">
        <v>10284142999.71384</v>
      </c>
      <c r="G18" s="6">
        <v>0.97255093070166343</v>
      </c>
      <c r="H18" s="8">
        <v>105.920514393017</v>
      </c>
      <c r="I18" s="6">
        <v>21.856425553560257</v>
      </c>
      <c r="J18" s="5">
        <v>33.526164226100001</v>
      </c>
      <c r="K18">
        <v>0.1054296790230622</v>
      </c>
      <c r="L18">
        <v>42753</v>
      </c>
      <c r="M18" s="12">
        <v>5661.6264814058004</v>
      </c>
    </row>
    <row r="19" spans="1:13" x14ac:dyDescent="0.25">
      <c r="A19" s="1" t="s">
        <v>2</v>
      </c>
      <c r="B19">
        <v>2013</v>
      </c>
      <c r="C19" s="1">
        <v>775.64199908889998</v>
      </c>
      <c r="D19">
        <v>38.64101155962252</v>
      </c>
      <c r="E19">
        <v>-3.181395398636468</v>
      </c>
      <c r="F19">
        <v>10103968871.810371</v>
      </c>
      <c r="G19" s="6">
        <v>0.93652044161677828</v>
      </c>
      <c r="H19" s="8">
        <v>105.24578825834125</v>
      </c>
      <c r="I19" s="6">
        <v>21.876973628997803</v>
      </c>
      <c r="J19" s="5">
        <v>34.497929535200001</v>
      </c>
      <c r="K19">
        <v>0.10228457420309649</v>
      </c>
      <c r="L19">
        <v>42090</v>
      </c>
      <c r="M19" s="12">
        <v>6250.6893563381</v>
      </c>
    </row>
    <row r="20" spans="1:13" x14ac:dyDescent="0.25">
      <c r="A20" s="1" t="s">
        <v>3</v>
      </c>
      <c r="B20">
        <v>1996</v>
      </c>
      <c r="C20" s="1">
        <v>293.7</v>
      </c>
      <c r="D20">
        <v>97.31214046155182</v>
      </c>
      <c r="E20">
        <v>2.2782954541018796</v>
      </c>
      <c r="F20">
        <v>2982658874.4879198</v>
      </c>
      <c r="G20">
        <v>0.67268531931398945</v>
      </c>
      <c r="H20" s="10">
        <v>119.3</v>
      </c>
      <c r="I20" s="6">
        <v>12.961464617401361</v>
      </c>
      <c r="J20" s="5">
        <v>-5.2727363127000002</v>
      </c>
      <c r="K20">
        <v>0.17236745386249994</v>
      </c>
      <c r="L20" s="9">
        <f>L21-19123</f>
        <v>1899862</v>
      </c>
      <c r="M20" s="12">
        <v>941.81917973999998</v>
      </c>
    </row>
    <row r="21" spans="1:13" x14ac:dyDescent="0.25">
      <c r="A21" s="1" t="s">
        <v>3</v>
      </c>
      <c r="B21">
        <v>1997</v>
      </c>
      <c r="C21" s="1">
        <v>168.1</v>
      </c>
      <c r="D21">
        <v>94.561568114968196</v>
      </c>
      <c r="E21">
        <v>2.6709481580943617</v>
      </c>
      <c r="F21">
        <v>3150278126.8815584</v>
      </c>
      <c r="G21">
        <v>0.74278923725547519</v>
      </c>
      <c r="H21" s="8">
        <v>117.34746213141469</v>
      </c>
      <c r="I21" s="7">
        <v>15.145931692793965</v>
      </c>
      <c r="J21" s="5">
        <v>-6.0955921991000004</v>
      </c>
      <c r="K21">
        <v>0.16924157222857264</v>
      </c>
      <c r="L21">
        <v>1918985</v>
      </c>
      <c r="M21" s="12">
        <v>956.35199999999998</v>
      </c>
    </row>
    <row r="22" spans="1:13" x14ac:dyDescent="0.25">
      <c r="A22" s="1" t="s">
        <v>3</v>
      </c>
      <c r="B22">
        <v>1998</v>
      </c>
      <c r="C22" s="1">
        <v>242.82300000000001</v>
      </c>
      <c r="D22">
        <v>90.232143005961305</v>
      </c>
      <c r="E22">
        <v>2.2779250472785577</v>
      </c>
      <c r="F22">
        <v>3308076589.9695663</v>
      </c>
      <c r="G22">
        <v>0.69193519615917087</v>
      </c>
      <c r="H22" s="8">
        <v>119.10564540746424</v>
      </c>
      <c r="I22" s="6">
        <v>17.330398768186569</v>
      </c>
      <c r="J22" s="5">
        <v>-5.5455158314000004</v>
      </c>
      <c r="K22">
        <v>0.17281024307072218</v>
      </c>
      <c r="L22">
        <v>2011772</v>
      </c>
      <c r="M22" s="12">
        <v>1199.175</v>
      </c>
    </row>
    <row r="23" spans="1:13" x14ac:dyDescent="0.25">
      <c r="A23" s="1" t="s">
        <v>3</v>
      </c>
      <c r="B23">
        <v>1999</v>
      </c>
      <c r="C23" s="1">
        <v>232.239</v>
      </c>
      <c r="D23">
        <v>85.379283464041961</v>
      </c>
      <c r="E23">
        <v>9.219067157383293</v>
      </c>
      <c r="F23">
        <v>3702060503.8543139</v>
      </c>
      <c r="G23">
        <v>0.88130695773988343</v>
      </c>
      <c r="H23" s="8">
        <v>111.55959973487457</v>
      </c>
      <c r="I23" s="7">
        <v>15.398667044937611</v>
      </c>
      <c r="J23" s="5">
        <v>-5.3393069611000001</v>
      </c>
      <c r="K23">
        <v>0.17835122606680279</v>
      </c>
      <c r="L23">
        <v>2127428</v>
      </c>
      <c r="M23" s="12">
        <v>1431.414</v>
      </c>
    </row>
    <row r="24" spans="1:13" x14ac:dyDescent="0.25">
      <c r="A24" s="1" t="s">
        <v>3</v>
      </c>
      <c r="B24">
        <v>2000</v>
      </c>
      <c r="C24" s="1">
        <v>148.50399999999999</v>
      </c>
      <c r="D24">
        <v>80.757316519818119</v>
      </c>
      <c r="E24">
        <v>6.3628138889583852</v>
      </c>
      <c r="F24">
        <v>4026612205.0412965</v>
      </c>
      <c r="G24">
        <v>1.0256157389997309</v>
      </c>
      <c r="H24" s="8">
        <v>109.08806219793415</v>
      </c>
      <c r="I24" s="6">
        <v>13.466935321688652</v>
      </c>
      <c r="J24" s="5">
        <v>-3.7116567297</v>
      </c>
      <c r="K24">
        <v>0.18430287824015681</v>
      </c>
      <c r="L24">
        <v>2248109</v>
      </c>
      <c r="M24" s="12">
        <v>1579.9169999999999</v>
      </c>
    </row>
    <row r="25" spans="1:13" x14ac:dyDescent="0.25">
      <c r="A25" s="1" t="s">
        <v>3</v>
      </c>
      <c r="B25">
        <v>2001</v>
      </c>
      <c r="C25" s="1">
        <v>149.39699999999999</v>
      </c>
      <c r="D25">
        <v>76.989357931520715</v>
      </c>
      <c r="E25">
        <v>5.8605158924628142</v>
      </c>
      <c r="F25">
        <v>4350296727.3439503</v>
      </c>
      <c r="G25">
        <v>1.0702893176642048</v>
      </c>
      <c r="H25" s="8">
        <v>108.00776842414091</v>
      </c>
      <c r="I25" s="7">
        <v>13.325679905712605</v>
      </c>
      <c r="J25" s="5">
        <v>-2.2014632259</v>
      </c>
      <c r="K25">
        <v>0.19529000237049418</v>
      </c>
      <c r="L25">
        <v>2431142</v>
      </c>
      <c r="M25" s="12">
        <v>1729.3150000000001</v>
      </c>
    </row>
    <row r="26" spans="1:13" x14ac:dyDescent="0.25">
      <c r="A26" s="1" t="s">
        <v>3</v>
      </c>
      <c r="B26">
        <v>2002</v>
      </c>
      <c r="C26" s="1">
        <v>145.10599999999999</v>
      </c>
      <c r="D26">
        <v>74.087409230982104</v>
      </c>
      <c r="E26">
        <v>4.7268891694568538</v>
      </c>
      <c r="F26">
        <v>4641239388.9957981</v>
      </c>
      <c r="G26">
        <v>1.1459355895317871</v>
      </c>
      <c r="H26" s="8">
        <v>107.45338914659399</v>
      </c>
      <c r="I26" s="6">
        <v>13.184424489736557</v>
      </c>
      <c r="J26" s="5">
        <v>-2.5016771029</v>
      </c>
      <c r="K26">
        <v>0.21516333721916067</v>
      </c>
      <c r="L26">
        <v>2728698</v>
      </c>
      <c r="M26" s="12">
        <v>1874.421</v>
      </c>
    </row>
    <row r="27" spans="1:13" x14ac:dyDescent="0.25">
      <c r="A27" s="1" t="s">
        <v>3</v>
      </c>
      <c r="B27">
        <v>2003</v>
      </c>
      <c r="C27" s="1">
        <v>83.980999999999995</v>
      </c>
      <c r="D27">
        <v>71.872106176567414</v>
      </c>
      <c r="E27">
        <v>6.6620360194677772</v>
      </c>
      <c r="F27">
        <v>5036018513.9835672</v>
      </c>
      <c r="G27">
        <v>1.183826919488461</v>
      </c>
      <c r="H27" s="8">
        <v>105.15651757187683</v>
      </c>
      <c r="I27" s="6">
        <v>12.836410611867905</v>
      </c>
      <c r="J27" s="5">
        <v>-5.0041380005000002</v>
      </c>
      <c r="K27">
        <v>0.21487220934273099</v>
      </c>
      <c r="L27">
        <v>2772113</v>
      </c>
      <c r="M27" s="12">
        <v>1958.402</v>
      </c>
    </row>
    <row r="28" spans="1:13" x14ac:dyDescent="0.25">
      <c r="A28" s="1" t="s">
        <v>3</v>
      </c>
      <c r="B28">
        <v>2004</v>
      </c>
      <c r="C28" s="1">
        <v>131.416</v>
      </c>
      <c r="D28">
        <v>69.925088167776792</v>
      </c>
      <c r="E28">
        <v>8.5639753380485502</v>
      </c>
      <c r="F28">
        <v>5556769455.1132011</v>
      </c>
      <c r="G28">
        <v>1.3257867035085937</v>
      </c>
      <c r="H28" s="8">
        <v>97.928272650979039</v>
      </c>
      <c r="I28" s="6">
        <v>13.039767920970917</v>
      </c>
      <c r="J28" s="5">
        <v>-3.4266911847000001</v>
      </c>
      <c r="K28">
        <v>0.21070863509120497</v>
      </c>
      <c r="L28">
        <v>2762882</v>
      </c>
      <c r="M28" s="12">
        <v>2089.8180000000002</v>
      </c>
    </row>
    <row r="29" spans="1:13" x14ac:dyDescent="0.25">
      <c r="A29" s="1" t="s">
        <v>3</v>
      </c>
      <c r="B29">
        <v>2005</v>
      </c>
      <c r="C29" s="1">
        <v>381.18</v>
      </c>
      <c r="D29">
        <v>67.938297821640475</v>
      </c>
      <c r="E29">
        <v>11.48397006628015</v>
      </c>
      <c r="F29">
        <v>6293046162.1258392</v>
      </c>
      <c r="G29">
        <v>1.3683193005840608</v>
      </c>
      <c r="H29" s="8">
        <v>95.11656878328219</v>
      </c>
      <c r="I29" s="6">
        <v>12.74859020113945</v>
      </c>
      <c r="J29" s="5">
        <v>-5.1035203733000003</v>
      </c>
      <c r="K29">
        <v>0.20235437413260512</v>
      </c>
      <c r="L29">
        <v>2695372</v>
      </c>
      <c r="M29" s="12">
        <v>2470.998</v>
      </c>
    </row>
    <row r="30" spans="1:13" x14ac:dyDescent="0.25">
      <c r="A30" s="1" t="s">
        <v>3</v>
      </c>
      <c r="B30">
        <v>2006</v>
      </c>
      <c r="C30" s="1">
        <v>483.209</v>
      </c>
      <c r="D30">
        <v>65.840836026463691</v>
      </c>
      <c r="E30">
        <v>9.0896882397227188</v>
      </c>
      <c r="F30">
        <v>6970875649.4363995</v>
      </c>
      <c r="G30">
        <v>1.4510231987465958</v>
      </c>
      <c r="H30" s="8">
        <v>95.762167411863928</v>
      </c>
      <c r="I30" s="6">
        <v>12.731286913156509</v>
      </c>
      <c r="J30" s="5">
        <v>-3.2982876719999998</v>
      </c>
      <c r="K30">
        <v>0.19091913265155233</v>
      </c>
      <c r="L30">
        <v>2582250</v>
      </c>
      <c r="M30" s="12">
        <v>2954.2069999999999</v>
      </c>
    </row>
    <row r="31" spans="1:13" x14ac:dyDescent="0.25">
      <c r="A31" s="1" t="s">
        <v>3</v>
      </c>
      <c r="B31">
        <v>2007</v>
      </c>
      <c r="C31" s="1">
        <v>867.28899999999999</v>
      </c>
      <c r="D31">
        <v>63.821847097381919</v>
      </c>
      <c r="E31">
        <v>8.5801794945239607</v>
      </c>
      <c r="F31">
        <v>7682781330.7681818</v>
      </c>
      <c r="G31">
        <v>1.4633826107191565</v>
      </c>
      <c r="H31" s="8">
        <v>97.587647502075782</v>
      </c>
      <c r="I31" s="6">
        <v>13.175412863492966</v>
      </c>
      <c r="J31" s="5">
        <v>-4.9278404971000001</v>
      </c>
      <c r="K31">
        <v>0.18061753844136735</v>
      </c>
      <c r="L31">
        <v>2479644</v>
      </c>
      <c r="M31" s="12">
        <v>3046.3861151381998</v>
      </c>
    </row>
    <row r="32" spans="1:13" x14ac:dyDescent="0.25">
      <c r="A32" s="1" t="s">
        <v>3</v>
      </c>
      <c r="B32">
        <v>2008</v>
      </c>
      <c r="C32" s="1">
        <v>845.27576122230005</v>
      </c>
      <c r="D32">
        <v>61.891915977276945</v>
      </c>
      <c r="E32">
        <v>5.1221760597762511</v>
      </c>
      <c r="F32">
        <v>8196880595.7291508</v>
      </c>
      <c r="G32">
        <v>1.6367543839852301</v>
      </c>
      <c r="H32" s="8">
        <v>100</v>
      </c>
      <c r="I32" s="6">
        <v>12.985439270734787</v>
      </c>
      <c r="J32" s="5">
        <v>-7.9198561795</v>
      </c>
      <c r="K32">
        <v>0.1679821382178121</v>
      </c>
      <c r="L32">
        <v>2340606</v>
      </c>
      <c r="M32" s="12">
        <v>3891.6618763606002</v>
      </c>
    </row>
    <row r="33" spans="1:13" x14ac:dyDescent="0.25">
      <c r="A33" s="1" t="s">
        <v>3</v>
      </c>
      <c r="B33">
        <v>2009</v>
      </c>
      <c r="C33" s="1">
        <v>928.39361734889997</v>
      </c>
      <c r="D33">
        <v>60.208404148691699</v>
      </c>
      <c r="E33">
        <v>-1.4040738739814884</v>
      </c>
      <c r="F33">
        <v>8203987041.9606895</v>
      </c>
      <c r="G33">
        <v>1.4713825612554976</v>
      </c>
      <c r="H33" s="8">
        <v>116.96472281208712</v>
      </c>
      <c r="I33" s="6">
        <v>12.87296137213707</v>
      </c>
      <c r="J33" s="5">
        <v>-3.8241103816000002</v>
      </c>
      <c r="K33">
        <v>0.1618852124351958</v>
      </c>
      <c r="L33">
        <v>2289759</v>
      </c>
      <c r="M33" s="12">
        <v>4820.0554937095003</v>
      </c>
    </row>
    <row r="34" spans="1:13" x14ac:dyDescent="0.25">
      <c r="A34" s="1" t="s">
        <v>3</v>
      </c>
      <c r="B34">
        <v>2010</v>
      </c>
      <c r="C34" s="1">
        <v>1342.1614984186001</v>
      </c>
      <c r="D34">
        <v>58.879981098444937</v>
      </c>
      <c r="E34">
        <v>4.3456343651058376</v>
      </c>
      <c r="F34">
        <v>8693197235.5873699</v>
      </c>
      <c r="G34">
        <v>1.6458993778208399</v>
      </c>
      <c r="H34" s="8">
        <v>116.86248712916193</v>
      </c>
      <c r="I34" s="6">
        <v>12.824140131473541</v>
      </c>
      <c r="J34" s="5">
        <v>-3.6474811433999998</v>
      </c>
      <c r="K34">
        <v>0.15821445981525784</v>
      </c>
      <c r="L34">
        <v>2272527</v>
      </c>
      <c r="M34" s="12">
        <v>6162.2169921281002</v>
      </c>
    </row>
    <row r="35" spans="1:13" x14ac:dyDescent="0.25">
      <c r="A35" s="1" t="s">
        <v>3</v>
      </c>
      <c r="B35">
        <v>2011</v>
      </c>
      <c r="C35" s="1">
        <v>1372.4796365252</v>
      </c>
      <c r="D35">
        <v>58.016366109514685</v>
      </c>
      <c r="E35">
        <v>5.3856330242693531</v>
      </c>
      <c r="F35">
        <v>9307768894.6915512</v>
      </c>
      <c r="G35">
        <v>1.8066760154544996</v>
      </c>
      <c r="H35" s="8">
        <v>115.65736691405331</v>
      </c>
      <c r="I35" s="6">
        <v>13.100377321243286</v>
      </c>
      <c r="J35" s="5">
        <v>-3.7056893018000001</v>
      </c>
      <c r="K35">
        <v>0.15241909891792005</v>
      </c>
      <c r="L35">
        <v>2224267</v>
      </c>
      <c r="M35" s="12">
        <v>3046.3861151381998</v>
      </c>
    </row>
    <row r="36" spans="1:13" x14ac:dyDescent="0.25">
      <c r="A36" s="1" t="s">
        <v>3</v>
      </c>
      <c r="B36">
        <v>2012</v>
      </c>
      <c r="C36" s="1">
        <v>1835.2226840000001</v>
      </c>
      <c r="D36">
        <v>57.112224841185068</v>
      </c>
      <c r="E36">
        <v>5.5318359650859321</v>
      </c>
      <c r="F36">
        <v>9983636034.2615871</v>
      </c>
      <c r="G36">
        <v>1.9490909494615944</v>
      </c>
      <c r="H36" s="8">
        <v>117.76536823483465</v>
      </c>
      <c r="I36" s="6">
        <v>13.707339733839035</v>
      </c>
      <c r="J36" s="5">
        <v>-7.3852089637000002</v>
      </c>
      <c r="K36">
        <v>0.14796913888009611</v>
      </c>
      <c r="L36">
        <v>2194716</v>
      </c>
      <c r="M36" s="12">
        <v>9361.1060216786991</v>
      </c>
    </row>
    <row r="37" spans="1:13" x14ac:dyDescent="0.25">
      <c r="A37" s="1" t="s">
        <v>3</v>
      </c>
      <c r="B37">
        <v>2013</v>
      </c>
      <c r="C37" s="1">
        <v>1871.7248574926</v>
      </c>
      <c r="D37">
        <v>56.331046134699278</v>
      </c>
      <c r="E37">
        <v>5.7243131095369648</v>
      </c>
      <c r="F37">
        <v>10730412374.299414</v>
      </c>
      <c r="G37">
        <v>2.0782778979826046</v>
      </c>
      <c r="H37" s="8">
        <v>121.29529043749274</v>
      </c>
      <c r="I37" s="6">
        <v>13.569736286997795</v>
      </c>
      <c r="J37" s="5">
        <v>-10.5404148581</v>
      </c>
      <c r="K37">
        <v>0.14755748624338497</v>
      </c>
      <c r="L37">
        <v>2224955</v>
      </c>
      <c r="M37" s="12">
        <v>11222.652670084501</v>
      </c>
    </row>
    <row r="38" spans="1:13" x14ac:dyDescent="0.25">
      <c r="A38" s="2" t="s">
        <v>4</v>
      </c>
      <c r="B38">
        <v>1996</v>
      </c>
      <c r="C38" s="5">
        <v>41725.519999999997</v>
      </c>
      <c r="D38">
        <v>49.72742003612256</v>
      </c>
      <c r="E38">
        <v>8.7785731375894898</v>
      </c>
      <c r="F38">
        <v>1035831096760.3497</v>
      </c>
      <c r="G38">
        <v>0.30799313691472319</v>
      </c>
      <c r="H38" s="10">
        <v>86</v>
      </c>
      <c r="I38" s="6">
        <v>15.473007708787918</v>
      </c>
      <c r="J38" s="5">
        <v>0.81198282610000005</v>
      </c>
      <c r="K38">
        <v>0.10837458831259497</v>
      </c>
      <c r="L38">
        <v>131951480</v>
      </c>
      <c r="M38" s="12">
        <v>128069</v>
      </c>
    </row>
    <row r="39" spans="1:13" x14ac:dyDescent="0.25">
      <c r="A39" s="2" t="s">
        <v>4</v>
      </c>
      <c r="B39">
        <v>1997</v>
      </c>
      <c r="C39" s="5">
        <v>45257.04</v>
      </c>
      <c r="D39">
        <v>49.14465113726029</v>
      </c>
      <c r="E39">
        <v>8.11470613859737</v>
      </c>
      <c r="F39">
        <v>1131406069111.9143</v>
      </c>
      <c r="G39">
        <v>0.33652460830134656</v>
      </c>
      <c r="H39" s="8">
        <v>94.310196844698069</v>
      </c>
      <c r="I39" s="7">
        <v>15.349360186606646</v>
      </c>
      <c r="J39" s="5">
        <v>3.7524139367</v>
      </c>
      <c r="K39">
        <v>0.11068434688941731</v>
      </c>
      <c r="L39">
        <v>136150048</v>
      </c>
      <c r="M39" s="12">
        <v>153995</v>
      </c>
    </row>
    <row r="40" spans="1:13" x14ac:dyDescent="0.25">
      <c r="A40" s="2" t="s">
        <v>4</v>
      </c>
      <c r="B40">
        <v>1998</v>
      </c>
      <c r="C40" s="5">
        <v>45462.75</v>
      </c>
      <c r="D40">
        <v>48.644079724381164</v>
      </c>
      <c r="E40">
        <v>6.8235303171831703</v>
      </c>
      <c r="F40">
        <v>1220260926207.2993</v>
      </c>
      <c r="G40">
        <v>0.35055847920883154</v>
      </c>
      <c r="H40" s="8">
        <v>101.70474496137496</v>
      </c>
      <c r="I40" s="6">
        <v>15.225712664425373</v>
      </c>
      <c r="J40" s="5">
        <v>3.0111008772000001</v>
      </c>
      <c r="K40">
        <v>0.11294632971934924</v>
      </c>
      <c r="L40">
        <v>140272000</v>
      </c>
      <c r="M40" s="12">
        <v>175156</v>
      </c>
    </row>
    <row r="41" spans="1:13" x14ac:dyDescent="0.25">
      <c r="A41" s="2" t="s">
        <v>4</v>
      </c>
      <c r="B41">
        <v>1999</v>
      </c>
      <c r="C41" s="5">
        <v>40318.71</v>
      </c>
      <c r="D41">
        <v>47.790408255449385</v>
      </c>
      <c r="E41">
        <v>6.6903824623131953</v>
      </c>
      <c r="F41">
        <v>1313222520406.0615</v>
      </c>
      <c r="G41">
        <v>0.3675975335905326</v>
      </c>
      <c r="H41" s="8">
        <v>107.41949612497478</v>
      </c>
      <c r="I41" s="7">
        <v>15.263483621180058</v>
      </c>
      <c r="J41" s="5">
        <v>1.9181920302</v>
      </c>
      <c r="K41">
        <v>0.1108229082766906</v>
      </c>
      <c r="L41" s="9">
        <f>L40-1440264</f>
        <v>138831736</v>
      </c>
      <c r="M41" s="12">
        <v>186189</v>
      </c>
    </row>
    <row r="42" spans="1:13" x14ac:dyDescent="0.25">
      <c r="A42" s="2" t="s">
        <v>4</v>
      </c>
      <c r="B42">
        <v>2000</v>
      </c>
      <c r="C42" s="5">
        <v>40714.81</v>
      </c>
      <c r="D42">
        <v>46.446889105601528</v>
      </c>
      <c r="E42">
        <v>7.5782637140191298</v>
      </c>
      <c r="F42">
        <v>1423917752044.7847</v>
      </c>
      <c r="G42">
        <v>0.42043821683695098</v>
      </c>
      <c r="H42" s="8">
        <v>102.33317692270289</v>
      </c>
      <c r="I42" s="6">
        <v>15.301254577934742</v>
      </c>
      <c r="J42" s="5">
        <v>1.720135494</v>
      </c>
      <c r="K42">
        <v>9.8546381603696998E-2</v>
      </c>
      <c r="L42" s="9">
        <f>L41-14402640</f>
        <v>124429096</v>
      </c>
      <c r="M42" s="12">
        <v>193348</v>
      </c>
    </row>
    <row r="43" spans="1:13" x14ac:dyDescent="0.25">
      <c r="A43" s="2" t="s">
        <v>4</v>
      </c>
      <c r="B43">
        <v>2001</v>
      </c>
      <c r="C43" s="5">
        <v>46877.59</v>
      </c>
      <c r="D43">
        <v>44.998583144324051</v>
      </c>
      <c r="E43">
        <v>7.5145661497951721</v>
      </c>
      <c r="F43">
        <v>1542079778407.8391</v>
      </c>
      <c r="G43">
        <v>0.43616696306744213</v>
      </c>
      <c r="H43" s="8">
        <v>103.21333262803347</v>
      </c>
      <c r="I43" s="7">
        <v>14.858962235972285</v>
      </c>
      <c r="J43" s="5">
        <v>1.3210302256999999</v>
      </c>
      <c r="K43">
        <v>0.10231752486535362</v>
      </c>
      <c r="L43">
        <v>130132544</v>
      </c>
      <c r="M43" s="12">
        <v>203142</v>
      </c>
    </row>
    <row r="44" spans="1:13" x14ac:dyDescent="0.25">
      <c r="A44" s="2" t="s">
        <v>4</v>
      </c>
      <c r="B44">
        <v>2002</v>
      </c>
      <c r="C44" s="5">
        <v>52742.86</v>
      </c>
      <c r="D44">
        <v>43.271720812793632</v>
      </c>
      <c r="E44">
        <v>8.3624435542367195</v>
      </c>
      <c r="F44">
        <v>1682268849166.9988</v>
      </c>
      <c r="G44">
        <v>0.48766287997673025</v>
      </c>
      <c r="H44" s="8">
        <v>107.62826166530999</v>
      </c>
      <c r="I44" s="6">
        <v>14.416669894009829</v>
      </c>
      <c r="J44" s="5">
        <v>2.4335745331999998</v>
      </c>
      <c r="K44">
        <v>9.8216875976257417E-2</v>
      </c>
      <c r="L44">
        <v>125756888</v>
      </c>
      <c r="M44" s="12">
        <v>216503</v>
      </c>
    </row>
    <row r="45" spans="1:13" x14ac:dyDescent="0.25">
      <c r="A45" s="2" t="s">
        <v>4</v>
      </c>
      <c r="B45">
        <v>2003</v>
      </c>
      <c r="C45" s="5">
        <v>53504.7</v>
      </c>
      <c r="D45">
        <v>41.397015640171489</v>
      </c>
      <c r="E45">
        <v>9.3368316527102593</v>
      </c>
      <c r="F45">
        <v>1850831739844.3672</v>
      </c>
      <c r="G45">
        <v>0.54137875105239852</v>
      </c>
      <c r="H45" s="8">
        <v>105.33286996939131</v>
      </c>
      <c r="I45" s="6">
        <v>14.640711229294538</v>
      </c>
      <c r="J45" s="5">
        <v>2.6083795665</v>
      </c>
      <c r="K45">
        <v>9.442902825209562E-2</v>
      </c>
      <c r="L45">
        <v>121662360</v>
      </c>
      <c r="M45" s="12">
        <v>228371</v>
      </c>
    </row>
    <row r="46" spans="1:13" x14ac:dyDescent="0.25">
      <c r="A46" s="2" t="s">
        <v>4</v>
      </c>
      <c r="B46">
        <v>2004</v>
      </c>
      <c r="C46" s="5">
        <v>60630</v>
      </c>
      <c r="D46">
        <v>39.620878922231327</v>
      </c>
      <c r="E46">
        <v>9.4238052556634671</v>
      </c>
      <c r="F46">
        <v>2037314937843.0049</v>
      </c>
      <c r="G46">
        <v>0.58652138377318475</v>
      </c>
      <c r="H46" s="8">
        <v>97.951785424903619</v>
      </c>
      <c r="I46" s="6">
        <v>14.916157696628943</v>
      </c>
      <c r="J46" s="5">
        <v>3.5451230555</v>
      </c>
      <c r="K46">
        <v>9.2758594988715928E-2</v>
      </c>
      <c r="L46" s="9">
        <f>L45-1440264</f>
        <v>120222096</v>
      </c>
      <c r="M46" s="12">
        <v>245467</v>
      </c>
    </row>
    <row r="47" spans="1:13" x14ac:dyDescent="0.25">
      <c r="A47" s="2" t="s">
        <v>4</v>
      </c>
      <c r="B47">
        <v>2005</v>
      </c>
      <c r="C47" s="5">
        <v>72406</v>
      </c>
      <c r="D47">
        <v>38.086120209526165</v>
      </c>
      <c r="E47">
        <v>10.699422202778393</v>
      </c>
      <c r="F47">
        <v>2268598904116.2759</v>
      </c>
      <c r="G47">
        <v>0.62896418316067382</v>
      </c>
      <c r="H47" s="8">
        <v>95.099541089162173</v>
      </c>
      <c r="I47" s="6">
        <v>14.682370945811272</v>
      </c>
      <c r="J47" s="5">
        <v>5.7876825109999999</v>
      </c>
      <c r="K47">
        <v>9.1109925444113768E-2</v>
      </c>
      <c r="L47" s="9">
        <f>L46-1440264</f>
        <v>118781832</v>
      </c>
      <c r="M47" s="12">
        <v>272094</v>
      </c>
    </row>
    <row r="48" spans="1:13" x14ac:dyDescent="0.25">
      <c r="A48" s="2" t="s">
        <v>4</v>
      </c>
      <c r="B48">
        <v>2006</v>
      </c>
      <c r="C48" s="5">
        <v>72715</v>
      </c>
      <c r="D48">
        <v>37.049921074039524</v>
      </c>
      <c r="E48">
        <v>12.060756382968435</v>
      </c>
      <c r="F48">
        <v>2556443839788.0825</v>
      </c>
      <c r="G48">
        <v>0.72355437331117545</v>
      </c>
      <c r="H48" s="8">
        <v>94.401526621065088</v>
      </c>
      <c r="I48" s="6">
        <v>14.61898285150528</v>
      </c>
      <c r="J48" s="5">
        <v>8.3003228228000001</v>
      </c>
      <c r="K48">
        <v>8.3084334335097862E-2</v>
      </c>
      <c r="L48">
        <v>108925224</v>
      </c>
      <c r="M48" s="12">
        <v>292559</v>
      </c>
    </row>
    <row r="49" spans="1:13" x14ac:dyDescent="0.25">
      <c r="A49" s="2" t="s">
        <v>4</v>
      </c>
      <c r="B49">
        <v>2007</v>
      </c>
      <c r="C49" s="5">
        <v>83521</v>
      </c>
      <c r="D49">
        <v>36.079787670986512</v>
      </c>
      <c r="E49">
        <v>13.600108242940692</v>
      </c>
      <c r="F49">
        <v>2919330063022.394</v>
      </c>
      <c r="G49">
        <v>0.75787885381803954</v>
      </c>
      <c r="H49" s="8">
        <v>96.011461734174475</v>
      </c>
      <c r="I49" s="6">
        <v>14.841801032423973</v>
      </c>
      <c r="J49" s="5">
        <v>10.0782426529</v>
      </c>
      <c r="K49">
        <v>8.1490230179416256E-2</v>
      </c>
      <c r="L49">
        <v>107394752</v>
      </c>
      <c r="M49" s="12">
        <v>327087</v>
      </c>
    </row>
    <row r="50" spans="1:13" x14ac:dyDescent="0.25">
      <c r="A50" s="2" t="s">
        <v>4</v>
      </c>
      <c r="B50">
        <v>2008</v>
      </c>
      <c r="C50" s="5">
        <v>108312</v>
      </c>
      <c r="D50">
        <v>35.285832981913885</v>
      </c>
      <c r="E50">
        <v>9.0631181993813499</v>
      </c>
      <c r="F50">
        <v>3200268215055.1768</v>
      </c>
      <c r="G50">
        <v>0.74427281483421304</v>
      </c>
      <c r="H50" s="8">
        <v>100</v>
      </c>
      <c r="I50" s="6">
        <v>15.016829803586006</v>
      </c>
      <c r="J50" s="5">
        <v>9.2488104986999993</v>
      </c>
      <c r="K50">
        <v>7.9983470413050942E-2</v>
      </c>
      <c r="L50">
        <v>105950504</v>
      </c>
      <c r="M50" s="12">
        <v>378083</v>
      </c>
    </row>
    <row r="51" spans="1:13" x14ac:dyDescent="0.25">
      <c r="A51" s="2" t="s">
        <v>4</v>
      </c>
      <c r="B51">
        <v>2009</v>
      </c>
      <c r="C51" s="5">
        <v>95000</v>
      </c>
      <c r="D51">
        <v>34.756403441054559</v>
      </c>
      <c r="E51">
        <v>8.6915926456046861</v>
      </c>
      <c r="F51">
        <v>3495766615860.6553</v>
      </c>
      <c r="G51">
        <v>0.65477704780865087</v>
      </c>
      <c r="H51" s="8">
        <v>108.08591827792593</v>
      </c>
      <c r="I51" s="6">
        <v>14.960184894502163</v>
      </c>
      <c r="J51" s="5">
        <v>4.7646461377999998</v>
      </c>
      <c r="K51">
        <v>7.7833829605035834E-2</v>
      </c>
      <c r="L51">
        <v>103617064</v>
      </c>
      <c r="M51" s="12">
        <v>473083</v>
      </c>
    </row>
    <row r="52" spans="1:13" x14ac:dyDescent="0.25">
      <c r="A52" s="2" t="s">
        <v>4</v>
      </c>
      <c r="B52">
        <v>2010</v>
      </c>
      <c r="C52" s="5">
        <v>114734</v>
      </c>
      <c r="D52">
        <v>34.518758712073286</v>
      </c>
      <c r="E52">
        <v>10.098689848012128</v>
      </c>
      <c r="F52">
        <v>3867426322988.4624</v>
      </c>
      <c r="G52">
        <v>0.73616307556606764</v>
      </c>
      <c r="H52" s="8">
        <v>111.32104526206498</v>
      </c>
      <c r="I52" s="6">
        <v>14.670759618282318</v>
      </c>
      <c r="J52" s="5">
        <v>3.9969509907999998</v>
      </c>
      <c r="K52">
        <v>7.5516368706104856E-2</v>
      </c>
      <c r="L52">
        <v>101018624</v>
      </c>
      <c r="M52" s="12">
        <v>587817</v>
      </c>
    </row>
    <row r="53" spans="1:13" x14ac:dyDescent="0.25">
      <c r="A53" s="2" t="s">
        <v>4</v>
      </c>
      <c r="B53">
        <v>2011</v>
      </c>
      <c r="C53" s="5">
        <v>123985</v>
      </c>
      <c r="D53">
        <v>34.493311605078482</v>
      </c>
      <c r="E53">
        <v>8.9611654886855234</v>
      </c>
      <c r="F53">
        <v>4234232612431.5937</v>
      </c>
      <c r="G53">
        <v>0.74678544517034839</v>
      </c>
      <c r="H53" s="8">
        <v>111.14016182983025</v>
      </c>
      <c r="I53" s="6">
        <v>14.749064169824123</v>
      </c>
      <c r="J53" s="5">
        <v>1.8606607891</v>
      </c>
      <c r="K53">
        <v>7.4180205783666756E-2</v>
      </c>
      <c r="L53">
        <v>99707840</v>
      </c>
      <c r="M53" s="12">
        <v>711802</v>
      </c>
    </row>
    <row r="54" spans="1:13" x14ac:dyDescent="0.25">
      <c r="A54" s="2" t="s">
        <v>4</v>
      </c>
      <c r="B54">
        <v>2012</v>
      </c>
      <c r="C54" s="5">
        <v>121080</v>
      </c>
      <c r="D54">
        <v>34.737286491671959</v>
      </c>
      <c r="E54">
        <v>7.226581503531861</v>
      </c>
      <c r="F54">
        <v>4562398240682.2686</v>
      </c>
      <c r="G54">
        <v>0.74523075824952745</v>
      </c>
      <c r="H54" s="8">
        <v>114.32699186128714</v>
      </c>
      <c r="I54" s="6">
        <v>14.644261254929006</v>
      </c>
      <c r="J54" s="5">
        <v>2.6173325321999998</v>
      </c>
      <c r="K54">
        <v>7.3695749225398774E-2</v>
      </c>
      <c r="L54">
        <v>99540480</v>
      </c>
      <c r="M54" s="12">
        <v>832882</v>
      </c>
    </row>
    <row r="55" spans="1:13" x14ac:dyDescent="0.25">
      <c r="A55" s="2" t="s">
        <v>4</v>
      </c>
      <c r="B55">
        <v>2013</v>
      </c>
      <c r="C55" s="5">
        <v>123911</v>
      </c>
      <c r="D55">
        <v>35.21478298166808</v>
      </c>
      <c r="E55">
        <v>7.1534748609978891</v>
      </c>
      <c r="F55">
        <v>4912964251550.3867</v>
      </c>
      <c r="G55">
        <v>0.758612430718828</v>
      </c>
      <c r="H55" s="8">
        <v>120.42373248085268</v>
      </c>
      <c r="I55" s="6">
        <v>14.734774876385927</v>
      </c>
      <c r="J55" s="5">
        <v>1.9911005595</v>
      </c>
      <c r="K55">
        <v>7.2839452474620231E-2</v>
      </c>
      <c r="L55">
        <v>98870816</v>
      </c>
      <c r="M55" s="12">
        <v>956793</v>
      </c>
    </row>
    <row r="56" spans="1:13" x14ac:dyDescent="0.25">
      <c r="A56" s="2" t="s">
        <v>5</v>
      </c>
      <c r="B56">
        <v>1996</v>
      </c>
      <c r="C56" s="5">
        <v>10460.1737053332</v>
      </c>
      <c r="D56">
        <v>40.993648658418756</v>
      </c>
      <c r="E56">
        <v>-0.26795500564074359</v>
      </c>
      <c r="F56">
        <v>135246884191.07462</v>
      </c>
      <c r="G56">
        <v>2.841544609197741</v>
      </c>
      <c r="H56" s="10">
        <v>122.2</v>
      </c>
      <c r="I56" s="6">
        <v>24.133143305778503</v>
      </c>
      <c r="J56" s="5">
        <v>-2.5050373083999999</v>
      </c>
      <c r="K56">
        <v>7.2677802812524284E-2</v>
      </c>
      <c r="L56">
        <v>467718</v>
      </c>
      <c r="M56" s="12">
        <v>237992.29617368989</v>
      </c>
    </row>
    <row r="57" spans="1:13" x14ac:dyDescent="0.25">
      <c r="A57" s="2" t="s">
        <v>5</v>
      </c>
      <c r="B57">
        <v>1997</v>
      </c>
      <c r="C57" s="5">
        <v>11368.147926490799</v>
      </c>
      <c r="D57">
        <v>40.73953264229781</v>
      </c>
      <c r="E57">
        <v>4.2283113678790727</v>
      </c>
      <c r="F57">
        <v>142143998428.8685</v>
      </c>
      <c r="G57">
        <v>2.9156384866621967</v>
      </c>
      <c r="H57" s="8">
        <v>127.4911204088833</v>
      </c>
      <c r="I57" s="7">
        <v>26.537028521299362</v>
      </c>
      <c r="J57" s="5">
        <v>-4.3579712285000003</v>
      </c>
      <c r="K57">
        <v>7.3364461498158506E-2</v>
      </c>
      <c r="L57" s="9">
        <f>L56+((L60-L59)/2)</f>
        <v>476084</v>
      </c>
      <c r="M57" s="12">
        <v>249360.4441001807</v>
      </c>
    </row>
    <row r="58" spans="1:13" x14ac:dyDescent="0.25">
      <c r="A58" s="2" t="s">
        <v>5</v>
      </c>
      <c r="B58">
        <v>1998</v>
      </c>
      <c r="C58" s="5">
        <v>13939.367334897301</v>
      </c>
      <c r="D58">
        <v>40.302345690897447</v>
      </c>
      <c r="E58">
        <v>-6.6650725519201472</v>
      </c>
      <c r="F58">
        <v>133782174447.02702</v>
      </c>
      <c r="G58">
        <v>2.9123510928542258</v>
      </c>
      <c r="H58" s="8">
        <v>137.92714457521376</v>
      </c>
      <c r="I58" s="6">
        <v>28.940913736820221</v>
      </c>
      <c r="J58" s="5">
        <v>1.4847046931000001</v>
      </c>
      <c r="K58">
        <v>7.3059049161789208E-2</v>
      </c>
      <c r="L58" s="9">
        <f>(L57+L59)/2</f>
        <v>478076.5</v>
      </c>
      <c r="M58" s="12">
        <v>225078.23392718821</v>
      </c>
    </row>
    <row r="59" spans="1:13" x14ac:dyDescent="0.25">
      <c r="A59" s="2" t="s">
        <v>5</v>
      </c>
      <c r="B59">
        <v>1999</v>
      </c>
      <c r="C59" s="5">
        <v>25355.333548179198</v>
      </c>
      <c r="D59">
        <v>39.816998775688582</v>
      </c>
      <c r="E59">
        <v>1.5322648002431833</v>
      </c>
      <c r="F59">
        <v>137135654312.54761</v>
      </c>
      <c r="G59">
        <v>2.8828750440001429</v>
      </c>
      <c r="H59" s="8">
        <v>147.95693449877595</v>
      </c>
      <c r="I59" s="7">
        <v>26.526829563081264</v>
      </c>
      <c r="J59" s="5">
        <v>6.1818892084000003</v>
      </c>
      <c r="K59">
        <v>7.2666162113070462E-2</v>
      </c>
      <c r="L59">
        <v>480069</v>
      </c>
      <c r="M59" s="12">
        <v>405265.98893321317</v>
      </c>
    </row>
    <row r="60" spans="1:13" x14ac:dyDescent="0.25">
      <c r="A60" s="2" t="s">
        <v>5</v>
      </c>
      <c r="B60">
        <v>2000</v>
      </c>
      <c r="C60" s="5">
        <v>54581.917735076997</v>
      </c>
      <c r="D60">
        <v>39.29785936914476</v>
      </c>
      <c r="E60">
        <v>6.7185025785928758</v>
      </c>
      <c r="F60">
        <v>147645025862.92328</v>
      </c>
      <c r="G60">
        <v>3.1123449029457593</v>
      </c>
      <c r="H60" s="8">
        <v>139.88175155541137</v>
      </c>
      <c r="I60" s="6">
        <v>24.112745389342308</v>
      </c>
      <c r="J60" s="5">
        <v>4.0734635449000001</v>
      </c>
      <c r="K60">
        <v>7.4538784696174046E-2</v>
      </c>
      <c r="L60">
        <v>496801</v>
      </c>
      <c r="M60" s="12">
        <v>435417.13699332991</v>
      </c>
    </row>
    <row r="61" spans="1:13" x14ac:dyDescent="0.25">
      <c r="A61" s="2" t="s">
        <v>5</v>
      </c>
      <c r="B61">
        <v>2001</v>
      </c>
      <c r="C61" s="5">
        <v>29060.682801731</v>
      </c>
      <c r="D61">
        <v>38.665557501917561</v>
      </c>
      <c r="E61">
        <v>-0.17756870655455259</v>
      </c>
      <c r="F61">
        <v>148473023251.42319</v>
      </c>
      <c r="G61">
        <v>3.0457179859635546</v>
      </c>
      <c r="H61" s="8">
        <v>135.99515172165104</v>
      </c>
      <c r="I61" s="7">
        <v>24.652616567909718</v>
      </c>
      <c r="J61" s="5">
        <v>5.7764344853000003</v>
      </c>
      <c r="K61">
        <v>7.4196118731662278E-2</v>
      </c>
      <c r="L61">
        <v>498175</v>
      </c>
      <c r="M61" s="12">
        <v>401186.73848916253</v>
      </c>
    </row>
    <row r="62" spans="1:13" x14ac:dyDescent="0.25">
      <c r="A62" s="2" t="s">
        <v>5</v>
      </c>
      <c r="B62">
        <v>2002</v>
      </c>
      <c r="C62" s="5">
        <v>3662.1737368764002</v>
      </c>
      <c r="D62">
        <v>38.019656048820252</v>
      </c>
      <c r="E62">
        <v>1.2074671295456056</v>
      </c>
      <c r="F62">
        <v>150932709103.63406</v>
      </c>
      <c r="G62">
        <v>3.2311282288400687</v>
      </c>
      <c r="H62" s="8">
        <v>136.42052093345771</v>
      </c>
      <c r="I62" s="6">
        <v>25.192487746477127</v>
      </c>
      <c r="J62" s="5">
        <v>7.4612468110999997</v>
      </c>
      <c r="K62">
        <v>7.3749796118088407E-2</v>
      </c>
      <c r="L62">
        <v>497376</v>
      </c>
      <c r="M62" s="12">
        <v>315063.34957681462</v>
      </c>
    </row>
    <row r="63" spans="1:13" x14ac:dyDescent="0.25">
      <c r="A63" s="2" t="s">
        <v>5</v>
      </c>
      <c r="B63">
        <v>2003</v>
      </c>
      <c r="C63" s="5">
        <v>17830.802324461401</v>
      </c>
      <c r="D63">
        <v>37.341655017139139</v>
      </c>
      <c r="E63">
        <v>3.25996667517758</v>
      </c>
      <c r="F63">
        <v>155545708207.99646</v>
      </c>
      <c r="G63">
        <v>3.5129916751066208</v>
      </c>
      <c r="H63" s="8">
        <v>129.85481270639599</v>
      </c>
      <c r="I63" s="6">
        <v>26.239711135625839</v>
      </c>
      <c r="J63" s="5">
        <v>10.2052501613</v>
      </c>
      <c r="K63">
        <v>7.2423040351815529E-2</v>
      </c>
      <c r="L63">
        <v>487465</v>
      </c>
      <c r="M63" s="12">
        <v>363680.40705912671</v>
      </c>
    </row>
    <row r="64" spans="1:13" x14ac:dyDescent="0.25">
      <c r="A64" s="2" t="s">
        <v>5</v>
      </c>
      <c r="B64">
        <v>2004</v>
      </c>
      <c r="C64" s="5">
        <v>29153.826399589099</v>
      </c>
      <c r="D64">
        <v>36.574918092295931</v>
      </c>
      <c r="E64">
        <v>7.8556203812464958</v>
      </c>
      <c r="F64">
        <v>169078332921.02429</v>
      </c>
      <c r="G64">
        <v>3.7047386082080749</v>
      </c>
      <c r="H64" s="8">
        <v>117.63066547218098</v>
      </c>
      <c r="I64" s="6">
        <v>26.97324150800705</v>
      </c>
      <c r="J64" s="5">
        <v>9.3026738621000007</v>
      </c>
      <c r="K64">
        <v>6.9707820446672078E-2</v>
      </c>
      <c r="L64">
        <v>472863</v>
      </c>
      <c r="M64" s="12">
        <v>427052.42168907193</v>
      </c>
    </row>
    <row r="65" spans="1:13" x14ac:dyDescent="0.25">
      <c r="A65" s="2" t="s">
        <v>5</v>
      </c>
      <c r="B65">
        <v>2005</v>
      </c>
      <c r="C65" s="5">
        <v>34057.832186624502</v>
      </c>
      <c r="D65">
        <v>35.712004990900013</v>
      </c>
      <c r="E65">
        <v>6.9200183371928858</v>
      </c>
      <c r="F65">
        <v>181570082162.18994</v>
      </c>
      <c r="G65">
        <v>3.7708729751261405</v>
      </c>
      <c r="H65" s="8">
        <v>109.72994158187109</v>
      </c>
      <c r="I65" s="6">
        <v>26.740456640720367</v>
      </c>
      <c r="J65" s="5">
        <v>11.8822948205</v>
      </c>
      <c r="K65">
        <v>6.622013150942288E-2</v>
      </c>
      <c r="L65">
        <v>451171</v>
      </c>
      <c r="M65" s="12">
        <v>493894.74363108672</v>
      </c>
    </row>
    <row r="66" spans="1:13" x14ac:dyDescent="0.25">
      <c r="A66" s="2" t="s">
        <v>5</v>
      </c>
      <c r="B66">
        <v>2006</v>
      </c>
      <c r="C66" s="5">
        <v>41810.647246399603</v>
      </c>
      <c r="D66">
        <v>34.701690297887353</v>
      </c>
      <c r="E66">
        <v>6.3473475225714253</v>
      </c>
      <c r="F66">
        <v>194339149480.08829</v>
      </c>
      <c r="G66">
        <v>3.8498890948670912</v>
      </c>
      <c r="H66" s="8">
        <v>107.17730290423222</v>
      </c>
      <c r="I66" s="6">
        <v>26.873415291309357</v>
      </c>
      <c r="J66" s="5">
        <v>12.6877024106</v>
      </c>
      <c r="K66">
        <v>6.2692975164428108E-2</v>
      </c>
      <c r="L66">
        <v>429892</v>
      </c>
      <c r="M66" s="12">
        <v>703563.18734323757</v>
      </c>
    </row>
    <row r="67" spans="1:13" x14ac:dyDescent="0.25">
      <c r="A67" s="2" t="s">
        <v>5</v>
      </c>
      <c r="B67">
        <v>2007</v>
      </c>
      <c r="C67" s="5">
        <v>58403.470137487799</v>
      </c>
      <c r="D67">
        <v>33.796901369869374</v>
      </c>
      <c r="E67">
        <v>5.5534647664935619</v>
      </c>
      <c r="F67">
        <v>206902687134.92099</v>
      </c>
      <c r="G67">
        <v>3.932075339306631</v>
      </c>
      <c r="H67" s="8">
        <v>105.84563277990651</v>
      </c>
      <c r="I67" s="6">
        <v>26.794310688972473</v>
      </c>
      <c r="J67" s="5">
        <v>13.022210168100001</v>
      </c>
      <c r="K67">
        <v>5.9931032488469267E-2</v>
      </c>
      <c r="L67">
        <v>414501</v>
      </c>
      <c r="M67" s="12">
        <v>1147889.25206691</v>
      </c>
    </row>
    <row r="68" spans="1:13" x14ac:dyDescent="0.25">
      <c r="A68" s="2" t="s">
        <v>5</v>
      </c>
      <c r="B68">
        <v>2008</v>
      </c>
      <c r="C68" s="5">
        <v>58315.386363899001</v>
      </c>
      <c r="D68">
        <v>33.180433666179141</v>
      </c>
      <c r="E68">
        <v>1.5187195761642442</v>
      </c>
      <c r="F68">
        <v>211305295313.55994</v>
      </c>
      <c r="G68">
        <v>3.9421527772860396</v>
      </c>
      <c r="H68" s="8">
        <v>100</v>
      </c>
      <c r="I68" s="6">
        <v>26.720700293779373</v>
      </c>
      <c r="J68" s="5">
        <v>14.9910110014</v>
      </c>
      <c r="K68">
        <v>5.6043145821955215E-2</v>
      </c>
      <c r="L68">
        <v>389937</v>
      </c>
      <c r="M68" s="12">
        <v>783257.33823624288</v>
      </c>
    </row>
    <row r="69" spans="1:13" x14ac:dyDescent="0.25">
      <c r="A69" s="2" t="s">
        <v>5</v>
      </c>
      <c r="B69">
        <v>2009</v>
      </c>
      <c r="C69" s="5">
        <v>55535.2017286419</v>
      </c>
      <c r="D69">
        <v>33.007909552790281</v>
      </c>
      <c r="E69">
        <v>-2.6689452797901652</v>
      </c>
      <c r="F69">
        <v>206109057742.88525</v>
      </c>
      <c r="G69">
        <v>3.656932522286874</v>
      </c>
      <c r="H69" s="8">
        <v>96.382688855415211</v>
      </c>
      <c r="I69" s="6">
        <v>26.363002866506577</v>
      </c>
      <c r="J69" s="5">
        <v>9.8835869506999998</v>
      </c>
      <c r="K69">
        <v>5.2926657870582837E-2</v>
      </c>
      <c r="L69">
        <v>369047</v>
      </c>
      <c r="M69" s="12">
        <v>904300.04512926319</v>
      </c>
    </row>
    <row r="70" spans="1:13" x14ac:dyDescent="0.25">
      <c r="A70" s="2" t="s">
        <v>5</v>
      </c>
      <c r="B70">
        <v>2010</v>
      </c>
      <c r="C70" s="5">
        <v>70540.739873113896</v>
      </c>
      <c r="D70">
        <v>33.2864516395911</v>
      </c>
      <c r="E70">
        <v>5.9863322377429</v>
      </c>
      <c r="F70">
        <v>220057716097.32211</v>
      </c>
      <c r="G70">
        <v>4.0094241075685071</v>
      </c>
      <c r="H70" s="8">
        <v>100.07831935427825</v>
      </c>
      <c r="I70" s="6">
        <v>26.507409989833832</v>
      </c>
      <c r="J70" s="5">
        <v>7.0032770056000002</v>
      </c>
      <c r="K70">
        <v>4.9621166823268129E-2</v>
      </c>
      <c r="L70">
        <v>348549</v>
      </c>
      <c r="M70" s="12">
        <v>1067519.9691298481</v>
      </c>
    </row>
    <row r="71" spans="1:13" x14ac:dyDescent="0.25">
      <c r="A71" s="2" t="s">
        <v>5</v>
      </c>
      <c r="B71">
        <v>2011</v>
      </c>
      <c r="C71" s="5">
        <v>96580.806783144901</v>
      </c>
      <c r="D71">
        <v>33.428630513110406</v>
      </c>
      <c r="E71">
        <v>4.1121168084081887</v>
      </c>
      <c r="F71">
        <v>230652781533.61844</v>
      </c>
      <c r="G71">
        <v>3.9876182257537596</v>
      </c>
      <c r="H71" s="8">
        <v>98.109227305608357</v>
      </c>
      <c r="I71" s="6">
        <v>26.364480316638947</v>
      </c>
      <c r="J71" s="5">
        <v>5.5564273355999996</v>
      </c>
      <c r="K71">
        <v>4.7289863680072403E-2</v>
      </c>
      <c r="L71">
        <v>334415</v>
      </c>
      <c r="M71" s="12">
        <v>1078748.8249307841</v>
      </c>
    </row>
    <row r="72" spans="1:13" x14ac:dyDescent="0.25">
      <c r="A72" s="2" t="s">
        <v>5</v>
      </c>
      <c r="B72">
        <v>2012</v>
      </c>
      <c r="C72" s="5">
        <v>70179.799443557698</v>
      </c>
      <c r="D72">
        <v>33.996021660058886</v>
      </c>
      <c r="E72">
        <v>0.52048476637753538</v>
      </c>
      <c r="F72">
        <v>234574576919.61813</v>
      </c>
      <c r="G72">
        <v>4.0155408282366425</v>
      </c>
      <c r="H72" s="8">
        <v>95.415191023165974</v>
      </c>
      <c r="I72" s="6">
        <v>26.638565242290497</v>
      </c>
      <c r="J72" s="5">
        <v>1.5791598643</v>
      </c>
      <c r="K72">
        <v>4.5594163195706257E-2</v>
      </c>
      <c r="L72">
        <v>326208</v>
      </c>
      <c r="M72" s="12">
        <v>1244646.2808851041</v>
      </c>
    </row>
    <row r="73" spans="1:13" x14ac:dyDescent="0.25">
      <c r="A73" s="2" t="s">
        <v>5</v>
      </c>
      <c r="B73">
        <v>2013</v>
      </c>
      <c r="C73" s="5">
        <v>74294.223826714806</v>
      </c>
      <c r="D73">
        <v>34.872047474960709</v>
      </c>
      <c r="E73">
        <v>2.6003723676894452</v>
      </c>
      <c r="F73">
        <v>241781116178.20996</v>
      </c>
      <c r="G73">
        <v>4.144362309942939</v>
      </c>
      <c r="H73" s="8">
        <v>99.029328281576781</v>
      </c>
      <c r="I73" s="6">
        <v>26.423715651035309</v>
      </c>
      <c r="J73" s="5">
        <v>1.5154093593</v>
      </c>
      <c r="K73">
        <v>4.4612730434782609E-2</v>
      </c>
      <c r="L73">
        <v>320654</v>
      </c>
      <c r="M73" s="12">
        <v>1352021.6676339719</v>
      </c>
    </row>
    <row r="74" spans="1:13" x14ac:dyDescent="0.25">
      <c r="A74" s="3" t="s">
        <v>6</v>
      </c>
      <c r="B74">
        <v>1996</v>
      </c>
      <c r="C74" s="1">
        <v>6245</v>
      </c>
      <c r="D74">
        <v>59.654961682759364</v>
      </c>
      <c r="E74">
        <v>6.0443664108622812</v>
      </c>
      <c r="F74">
        <v>235915166522.94504</v>
      </c>
      <c r="G74">
        <v>0.58211252782084233</v>
      </c>
      <c r="H74" s="10">
        <v>112.1</v>
      </c>
      <c r="I74" s="6">
        <v>14.868586048483849</v>
      </c>
      <c r="J74" s="5">
        <v>-3.0675140606000002</v>
      </c>
      <c r="K74">
        <v>0.14729399584942704</v>
      </c>
      <c r="L74">
        <v>29447990</v>
      </c>
      <c r="M74" s="12">
        <v>26871.45</v>
      </c>
    </row>
    <row r="75" spans="1:13" x14ac:dyDescent="0.25">
      <c r="A75" s="3" t="s">
        <v>6</v>
      </c>
      <c r="B75">
        <v>1997</v>
      </c>
      <c r="C75" s="1">
        <v>4729</v>
      </c>
      <c r="D75">
        <v>58.387898366698451</v>
      </c>
      <c r="E75">
        <v>3.1890255389339188</v>
      </c>
      <c r="F75">
        <v>247002878657.56772</v>
      </c>
      <c r="G75">
        <v>0.61887312098519032</v>
      </c>
      <c r="H75" s="8">
        <v>116.93482674162435</v>
      </c>
      <c r="I75" s="7">
        <v>13.700788401067257</v>
      </c>
      <c r="J75" s="5">
        <v>-2.0624905866000001</v>
      </c>
      <c r="K75">
        <v>0.14412486625223037</v>
      </c>
      <c r="L75">
        <v>29236284</v>
      </c>
      <c r="M75" s="12">
        <v>31600.45</v>
      </c>
    </row>
    <row r="76" spans="1:13" x14ac:dyDescent="0.25">
      <c r="A76" s="3" t="s">
        <v>6</v>
      </c>
      <c r="B76">
        <v>1998</v>
      </c>
      <c r="C76" s="1">
        <v>-207</v>
      </c>
      <c r="D76">
        <v>57.078111958491476</v>
      </c>
      <c r="E76">
        <v>-14.351011713045708</v>
      </c>
      <c r="F76">
        <v>214579492665.40216</v>
      </c>
      <c r="G76">
        <v>0.73064257297512059</v>
      </c>
      <c r="H76" s="8">
        <v>104.49575789449908</v>
      </c>
      <c r="I76" s="6">
        <v>12.532990753650665</v>
      </c>
      <c r="J76" s="5">
        <v>3.9068616534</v>
      </c>
      <c r="K76">
        <v>0.14223625355414987</v>
      </c>
      <c r="L76" s="9">
        <f>(L75+L77)/2</f>
        <v>29265606</v>
      </c>
      <c r="M76" s="12">
        <v>31393.45</v>
      </c>
    </row>
    <row r="77" spans="1:13" x14ac:dyDescent="0.25">
      <c r="A77" s="3" t="s">
        <v>6</v>
      </c>
      <c r="B77">
        <v>1999</v>
      </c>
      <c r="C77" s="1">
        <v>-1838</v>
      </c>
      <c r="D77">
        <v>55.848413729232846</v>
      </c>
      <c r="E77">
        <v>-0.60524541847667024</v>
      </c>
      <c r="F77">
        <v>216277095052.97549</v>
      </c>
      <c r="G77">
        <v>0.46327856736160161</v>
      </c>
      <c r="H77" s="8">
        <v>50.799583732674137</v>
      </c>
      <c r="I77" s="7">
        <v>12.982472337782383</v>
      </c>
      <c r="J77" s="5">
        <v>3.7501066030999999</v>
      </c>
      <c r="K77">
        <v>0.14040622739167211</v>
      </c>
      <c r="L77">
        <v>29294928</v>
      </c>
      <c r="M77" s="12">
        <v>29555.45</v>
      </c>
    </row>
    <row r="78" spans="1:13" x14ac:dyDescent="0.25">
      <c r="A78" s="3" t="s">
        <v>6</v>
      </c>
      <c r="B78">
        <v>2000</v>
      </c>
      <c r="C78" s="1">
        <v>-4550.37</v>
      </c>
      <c r="D78">
        <v>54.787805657827491</v>
      </c>
      <c r="E78">
        <v>3.4835300916037966</v>
      </c>
      <c r="F78">
        <v>226918067838.79337</v>
      </c>
      <c r="G78">
        <v>0.55740792437788256</v>
      </c>
      <c r="H78" s="8">
        <v>76.242977131255273</v>
      </c>
      <c r="I78" s="6">
        <v>13.431953921914101</v>
      </c>
      <c r="J78" s="5">
        <v>4.8298219179000004</v>
      </c>
      <c r="K78">
        <v>0.1347683951929983</v>
      </c>
      <c r="L78">
        <v>28508964</v>
      </c>
      <c r="M78" s="12">
        <v>25060.45</v>
      </c>
    </row>
    <row r="79" spans="1:13" x14ac:dyDescent="0.25">
      <c r="A79" s="3" t="s">
        <v>6</v>
      </c>
      <c r="B79">
        <v>2001</v>
      </c>
      <c r="C79" s="1">
        <v>-2977.39</v>
      </c>
      <c r="D79">
        <v>54.381606061597566</v>
      </c>
      <c r="E79">
        <v>2.2380832555422643</v>
      </c>
      <c r="F79">
        <v>235185751503.16928</v>
      </c>
      <c r="G79">
        <v>0.54978895574335962</v>
      </c>
      <c r="H79" s="8">
        <v>74.59080528555279</v>
      </c>
      <c r="I79" s="7">
        <v>13.125302381813526</v>
      </c>
      <c r="J79" s="5">
        <v>4.2883899337000004</v>
      </c>
      <c r="K79">
        <v>0.13378577431583383</v>
      </c>
      <c r="L79">
        <v>28690132</v>
      </c>
      <c r="M79" s="12">
        <v>15203.28</v>
      </c>
    </row>
    <row r="80" spans="1:13" x14ac:dyDescent="0.25">
      <c r="A80" s="3" t="s">
        <v>6</v>
      </c>
      <c r="B80">
        <v>2002</v>
      </c>
      <c r="C80" s="1">
        <v>146.03200000000001</v>
      </c>
      <c r="D80">
        <v>54.053147758361717</v>
      </c>
      <c r="E80">
        <v>3.0953171044076413</v>
      </c>
      <c r="F80">
        <v>245767876514.85626</v>
      </c>
      <c r="G80">
        <v>0.51243805523290298</v>
      </c>
      <c r="H80" s="8">
        <v>70.643009321725387</v>
      </c>
      <c r="I80" s="6">
        <v>12.818650841712952</v>
      </c>
      <c r="J80" s="5">
        <v>3.9886150544999999</v>
      </c>
      <c r="K80">
        <v>0.13307492983121377</v>
      </c>
      <c r="L80">
        <v>28926376</v>
      </c>
      <c r="M80" s="12">
        <v>7117.0410000000002</v>
      </c>
    </row>
    <row r="81" spans="1:33" x14ac:dyDescent="0.25">
      <c r="A81" s="3" t="s">
        <v>6</v>
      </c>
      <c r="B81">
        <v>2003</v>
      </c>
      <c r="C81" s="1">
        <v>-596.91999999999996</v>
      </c>
      <c r="D81">
        <v>53.766281164137695</v>
      </c>
      <c r="E81">
        <v>3.3826865914756894</v>
      </c>
      <c r="F81">
        <v>257516488194.771</v>
      </c>
      <c r="G81">
        <v>0.50836954417529778</v>
      </c>
      <c r="H81" s="8">
        <v>86.116179974761494</v>
      </c>
      <c r="I81" s="6">
        <v>12.416154146194458</v>
      </c>
      <c r="J81" s="5">
        <v>3.4530414563999998</v>
      </c>
      <c r="K81">
        <v>0.13186474928811986</v>
      </c>
      <c r="L81">
        <v>29050834</v>
      </c>
      <c r="M81" s="12">
        <v>10328.200000000001</v>
      </c>
    </row>
    <row r="82" spans="1:33" x14ac:dyDescent="0.25">
      <c r="A82" s="3" t="s">
        <v>6</v>
      </c>
      <c r="B82">
        <v>2004</v>
      </c>
      <c r="C82" s="1">
        <v>1896.0830000000001</v>
      </c>
      <c r="D82">
        <v>53.473776933631981</v>
      </c>
      <c r="E82">
        <v>3.6380444646214585</v>
      </c>
      <c r="F82">
        <v>270471818103.48645</v>
      </c>
      <c r="G82">
        <v>0.57732587377661415</v>
      </c>
      <c r="H82" s="8">
        <v>91.772845213955478</v>
      </c>
      <c r="I82" s="6">
        <v>13.134622782468796</v>
      </c>
      <c r="J82" s="5">
        <v>0.60856528799999998</v>
      </c>
      <c r="K82">
        <v>0.13052480831093646</v>
      </c>
      <c r="L82">
        <v>29142092</v>
      </c>
      <c r="M82" s="12">
        <v>15857.86</v>
      </c>
    </row>
    <row r="83" spans="1:33" x14ac:dyDescent="0.25">
      <c r="A83" s="3" t="s">
        <v>6</v>
      </c>
      <c r="B83">
        <v>2005</v>
      </c>
      <c r="C83" s="1">
        <v>8336.2569999999996</v>
      </c>
      <c r="D83">
        <v>53.154746539240051</v>
      </c>
      <c r="E83">
        <v>4.2976466198042687</v>
      </c>
      <c r="F83">
        <v>285868619205.80548</v>
      </c>
      <c r="G83">
        <v>0.63987935868863466</v>
      </c>
      <c r="H83" s="8">
        <v>87.117958248100919</v>
      </c>
      <c r="I83" s="6">
        <v>13.69643272459507</v>
      </c>
      <c r="J83" s="5">
        <v>9.7091454399999999E-2</v>
      </c>
      <c r="K83">
        <v>0.12883597827356544</v>
      </c>
      <c r="L83">
        <v>29149746</v>
      </c>
      <c r="M83" s="12">
        <v>41187</v>
      </c>
    </row>
    <row r="84" spans="1:33" x14ac:dyDescent="0.25">
      <c r="A84" s="3" t="s">
        <v>6</v>
      </c>
      <c r="B84">
        <v>2006</v>
      </c>
      <c r="C84" s="1">
        <v>4914.2209999999995</v>
      </c>
      <c r="D84">
        <v>52.454512275985998</v>
      </c>
      <c r="E84">
        <v>4.1161656199912358</v>
      </c>
      <c r="F84">
        <v>301594114117.34149</v>
      </c>
      <c r="G84">
        <v>0.6612275223605234</v>
      </c>
      <c r="H84" s="8">
        <v>85.569358813848552</v>
      </c>
      <c r="I84" s="6">
        <v>14.245438829064369</v>
      </c>
      <c r="J84" s="5">
        <v>2.9787104372000002</v>
      </c>
      <c r="K84">
        <v>0.12641631712055248</v>
      </c>
      <c r="L84">
        <v>28982708</v>
      </c>
      <c r="M84" s="12">
        <v>54534</v>
      </c>
    </row>
    <row r="85" spans="1:33" x14ac:dyDescent="0.25">
      <c r="A85" s="3" t="s">
        <v>6</v>
      </c>
      <c r="B85">
        <v>2007</v>
      </c>
      <c r="C85" s="1">
        <v>6928.4709999999995</v>
      </c>
      <c r="D85">
        <v>51.91381086658177</v>
      </c>
      <c r="E85">
        <v>4.956589587879435</v>
      </c>
      <c r="F85">
        <v>320730327692.42285</v>
      </c>
      <c r="G85">
        <v>0.67640337108637094</v>
      </c>
      <c r="H85" s="8">
        <v>99.702487102869142</v>
      </c>
      <c r="I85" s="6">
        <v>14.860960066318512</v>
      </c>
      <c r="J85" s="5">
        <v>2.4276246342999999</v>
      </c>
      <c r="K85">
        <v>0.12826995529814161</v>
      </c>
      <c r="L85">
        <v>29796704</v>
      </c>
      <c r="M85" s="12">
        <v>79927</v>
      </c>
    </row>
    <row r="86" spans="1:33" x14ac:dyDescent="0.25">
      <c r="A86" s="3" t="s">
        <v>6</v>
      </c>
      <c r="B86">
        <v>2008</v>
      </c>
      <c r="C86" s="1">
        <v>9318.4539999999997</v>
      </c>
      <c r="D86">
        <v>51.519856842526877</v>
      </c>
      <c r="E86">
        <v>4.6336133503837686</v>
      </c>
      <c r="F86">
        <v>340018098955.44318</v>
      </c>
      <c r="G86">
        <v>0.70025810948795641</v>
      </c>
      <c r="H86" s="8">
        <v>100</v>
      </c>
      <c r="I86" s="6">
        <v>15.070916913449764</v>
      </c>
      <c r="J86" s="5">
        <v>2.4613083500000001E-2</v>
      </c>
      <c r="K86">
        <v>0.12533213001750737</v>
      </c>
      <c r="L86">
        <v>29498266</v>
      </c>
      <c r="M86" s="12">
        <v>72228</v>
      </c>
    </row>
    <row r="87" spans="1:33" x14ac:dyDescent="0.25">
      <c r="A87" s="3" t="s">
        <v>6</v>
      </c>
      <c r="B87">
        <v>2009</v>
      </c>
      <c r="C87" s="1">
        <v>4877.3689999999997</v>
      </c>
      <c r="D87">
        <v>51.266039706215317</v>
      </c>
      <c r="E87">
        <v>3.2667860004396374</v>
      </c>
      <c r="F87">
        <v>355757098753.49084</v>
      </c>
      <c r="G87">
        <v>0.5878639296306728</v>
      </c>
      <c r="H87" s="8">
        <v>95.468737543273178</v>
      </c>
      <c r="I87" s="6">
        <v>15.184425044804811</v>
      </c>
      <c r="J87" s="5">
        <v>1.9697724737</v>
      </c>
      <c r="K87">
        <v>0.1253896014539482</v>
      </c>
      <c r="L87">
        <v>29901052</v>
      </c>
      <c r="M87" s="12">
        <v>108796</v>
      </c>
    </row>
    <row r="88" spans="1:33" x14ac:dyDescent="0.25">
      <c r="A88" s="3" t="s">
        <v>6</v>
      </c>
      <c r="B88">
        <v>2010</v>
      </c>
      <c r="C88" s="1">
        <v>13770.581</v>
      </c>
      <c r="D88">
        <v>51.101521216349695</v>
      </c>
      <c r="E88">
        <v>4.8398708028725537</v>
      </c>
      <c r="F88">
        <v>377898901817.1225</v>
      </c>
      <c r="G88">
        <v>0.64311614650691618</v>
      </c>
      <c r="H88" s="8">
        <v>95.478828363318726</v>
      </c>
      <c r="I88" s="6">
        <v>15.095426112413406</v>
      </c>
      <c r="J88" s="5">
        <v>0.72537458619999995</v>
      </c>
      <c r="K88">
        <v>0.12558018060657847</v>
      </c>
      <c r="L88">
        <v>30341820</v>
      </c>
      <c r="M88" s="12">
        <v>160735.05900000001</v>
      </c>
    </row>
    <row r="89" spans="1:33" x14ac:dyDescent="0.25">
      <c r="A89" s="3" t="s">
        <v>6</v>
      </c>
      <c r="B89">
        <v>2011</v>
      </c>
      <c r="C89" s="1">
        <v>19241.253000000001</v>
      </c>
      <c r="D89">
        <v>50.563444087607031</v>
      </c>
      <c r="E89">
        <v>4.7841035995877661</v>
      </c>
      <c r="F89">
        <v>401214448582.54407</v>
      </c>
      <c r="G89">
        <v>0.69592840410084567</v>
      </c>
      <c r="H89" s="8">
        <v>109.55166088483746</v>
      </c>
      <c r="I89" s="6">
        <v>15.327902600169182</v>
      </c>
      <c r="J89" s="5">
        <v>0.19919812780000001</v>
      </c>
      <c r="K89">
        <v>0.12525084223671643</v>
      </c>
      <c r="L89">
        <v>30662440</v>
      </c>
      <c r="M89" s="12">
        <v>184804</v>
      </c>
    </row>
    <row r="90" spans="1:33" x14ac:dyDescent="0.25">
      <c r="A90" s="3" t="s">
        <v>6</v>
      </c>
      <c r="B90">
        <v>2012</v>
      </c>
      <c r="C90" s="1">
        <v>19137.873</v>
      </c>
      <c r="D90">
        <v>50.184232187849965</v>
      </c>
      <c r="E90">
        <v>4.64947691635696</v>
      </c>
      <c r="F90">
        <v>425407883059.45142</v>
      </c>
      <c r="G90">
        <v>0.68611615941464066</v>
      </c>
      <c r="H90" s="8">
        <v>110.72689021770246</v>
      </c>
      <c r="I90" s="6">
        <v>15.642469797283411</v>
      </c>
      <c r="J90" s="5">
        <v>-2.7851672333000002</v>
      </c>
      <c r="K90">
        <v>0.12411161291579152</v>
      </c>
      <c r="L90">
        <v>30784378</v>
      </c>
      <c r="M90" s="12">
        <v>211634.52</v>
      </c>
    </row>
    <row r="91" spans="1:33" x14ac:dyDescent="0.25">
      <c r="A91" s="3" t="s">
        <v>6</v>
      </c>
      <c r="B91">
        <v>2013</v>
      </c>
      <c r="C91" s="1">
        <v>18816.656999999999</v>
      </c>
      <c r="D91">
        <v>49.856069018309221</v>
      </c>
      <c r="E91">
        <v>4.2218352288180938</v>
      </c>
      <c r="F91">
        <v>449142287179.91663</v>
      </c>
      <c r="G91">
        <v>0.66985184376605744</v>
      </c>
      <c r="H91" s="8">
        <v>107.49362019339745</v>
      </c>
      <c r="I91" s="6">
        <v>15.891886197496206</v>
      </c>
      <c r="J91" s="5">
        <v>-3.3529159906000001</v>
      </c>
      <c r="K91">
        <v>0.12292671717937047</v>
      </c>
      <c r="L91" s="9">
        <f>L90+103206.3</f>
        <v>30887584.300000001</v>
      </c>
      <c r="M91" s="13">
        <v>29939.655172413801</v>
      </c>
    </row>
    <row r="92" spans="1:33" x14ac:dyDescent="0.25">
      <c r="A92" s="1" t="s">
        <v>7</v>
      </c>
      <c r="B92">
        <v>1996</v>
      </c>
      <c r="C92" s="1">
        <v>228.08354553730001</v>
      </c>
      <c r="D92">
        <v>44.188041607360333</v>
      </c>
      <c r="E92">
        <v>2.3505859916158869</v>
      </c>
      <c r="F92">
        <v>4240033918800.1016</v>
      </c>
      <c r="G92" s="6">
        <v>0.20249742459766823</v>
      </c>
      <c r="H92" s="10">
        <v>161.69999999999999</v>
      </c>
      <c r="I92">
        <v>24.170523405075073</v>
      </c>
      <c r="J92" s="5">
        <v>1.397993153</v>
      </c>
      <c r="K92">
        <v>6.6558887378038598E-2</v>
      </c>
      <c r="L92">
        <v>8370246</v>
      </c>
      <c r="M92" s="13">
        <v>27079.646017699099</v>
      </c>
    </row>
    <row r="93" spans="1:33" x14ac:dyDescent="0.25">
      <c r="A93" s="1" t="s">
        <v>7</v>
      </c>
      <c r="B93">
        <v>1997</v>
      </c>
      <c r="C93" s="1">
        <v>3224.6183600433001</v>
      </c>
      <c r="D93">
        <v>44.712051524318177</v>
      </c>
      <c r="E93">
        <v>1.3538436135003309</v>
      </c>
      <c r="F93">
        <v>4307689112164.8467</v>
      </c>
      <c r="G93" s="6">
        <v>0.21085911295144846</v>
      </c>
      <c r="H93" s="8">
        <v>136.03220726643502</v>
      </c>
      <c r="I93" s="9">
        <v>26.571207612752914</v>
      </c>
      <c r="J93" s="5">
        <v>2.2388446718999999</v>
      </c>
      <c r="K93">
        <v>6.4301300205462611E-2</v>
      </c>
      <c r="L93">
        <v>8105629</v>
      </c>
      <c r="M93" s="13">
        <v>26064.013840830499</v>
      </c>
    </row>
    <row r="94" spans="1:33" x14ac:dyDescent="0.25">
      <c r="A94" s="1" t="s">
        <v>7</v>
      </c>
      <c r="B94">
        <v>1998</v>
      </c>
      <c r="C94" s="1">
        <v>3192.5762957870002</v>
      </c>
      <c r="D94">
        <v>45.301164942893649</v>
      </c>
      <c r="E94">
        <v>-2.269072836162195</v>
      </c>
      <c r="F94">
        <v>4221399731025.7729</v>
      </c>
      <c r="G94" s="6">
        <v>0.20493038233217115</v>
      </c>
      <c r="H94" s="8">
        <v>128.15543134547067</v>
      </c>
      <c r="I94">
        <v>28.971891820430756</v>
      </c>
      <c r="J94" s="5">
        <v>3.0335094874999999</v>
      </c>
      <c r="K94">
        <v>6.214704905063291E-2</v>
      </c>
      <c r="L94">
        <v>7855387</v>
      </c>
      <c r="M94" s="13">
        <v>46115.4598825832</v>
      </c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</row>
    <row r="95" spans="1:33" x14ac:dyDescent="0.25">
      <c r="A95" s="1" t="s">
        <v>7</v>
      </c>
      <c r="B95">
        <v>1999</v>
      </c>
      <c r="C95" s="1">
        <v>12741.336353340899</v>
      </c>
      <c r="D95">
        <v>45.943401330074067</v>
      </c>
      <c r="E95">
        <v>-0.38139347484897712</v>
      </c>
      <c r="F95">
        <v>4212984905980.3442</v>
      </c>
      <c r="G95" s="6">
        <v>0.21059589253781097</v>
      </c>
      <c r="H95" s="8">
        <v>126.89711929462976</v>
      </c>
      <c r="I95" s="9">
        <v>26.775831669569016</v>
      </c>
      <c r="J95" s="5">
        <v>2.5854808368</v>
      </c>
      <c r="K95">
        <v>6.07424090467579E-2</v>
      </c>
      <c r="L95">
        <v>7691872</v>
      </c>
      <c r="M95" s="13">
        <v>50322.0191470844</v>
      </c>
    </row>
    <row r="96" spans="1:33" x14ac:dyDescent="0.25">
      <c r="A96" s="1" t="s">
        <v>7</v>
      </c>
      <c r="B96">
        <v>2000</v>
      </c>
      <c r="C96" s="1">
        <v>8322.7392938337998</v>
      </c>
      <c r="D96">
        <v>46.637692496147324</v>
      </c>
      <c r="E96">
        <v>2.0865864699774761</v>
      </c>
      <c r="F96">
        <v>4308092842314.7354</v>
      </c>
      <c r="G96" s="6">
        <v>0.229824242747837</v>
      </c>
      <c r="H96" s="8">
        <v>142.64137113519587</v>
      </c>
      <c r="I96">
        <v>24.579771518707275</v>
      </c>
      <c r="J96" s="5">
        <v>2.5291686994</v>
      </c>
      <c r="K96">
        <v>5.9356109521219148E-2</v>
      </c>
      <c r="L96">
        <v>7528907</v>
      </c>
      <c r="M96" s="13">
        <v>50318.664643399097</v>
      </c>
    </row>
    <row r="97" spans="1:13" x14ac:dyDescent="0.25">
      <c r="A97" s="1" t="s">
        <v>7</v>
      </c>
      <c r="B97">
        <v>2001</v>
      </c>
      <c r="C97" s="1">
        <v>6241.5958330932999</v>
      </c>
      <c r="D97">
        <v>47.363995492515386</v>
      </c>
      <c r="E97">
        <v>0.11394372190081015</v>
      </c>
      <c r="F97">
        <v>4323406463009.1016</v>
      </c>
      <c r="G97" s="6">
        <v>0.22212084879357272</v>
      </c>
      <c r="H97" s="8">
        <v>151.73822745337293</v>
      </c>
      <c r="I97" s="9">
        <v>24.111638888716698</v>
      </c>
      <c r="J97" s="5">
        <v>2.1105935307000001</v>
      </c>
      <c r="K97">
        <v>5.8156823883789885E-2</v>
      </c>
      <c r="L97">
        <v>7394582</v>
      </c>
      <c r="M97" s="13">
        <v>78140.11676397</v>
      </c>
    </row>
    <row r="98" spans="1:13" x14ac:dyDescent="0.25">
      <c r="A98" s="1" t="s">
        <v>7</v>
      </c>
      <c r="B98">
        <v>2002</v>
      </c>
      <c r="C98" s="1">
        <v>9239.3482629916998</v>
      </c>
      <c r="D98">
        <v>48.108669332781517</v>
      </c>
      <c r="E98">
        <v>5.6618902130509241E-2</v>
      </c>
      <c r="F98">
        <v>4335924819448.3584</v>
      </c>
      <c r="G98" s="6">
        <v>0.23021155012399941</v>
      </c>
      <c r="H98" s="8">
        <v>135.1908578217039</v>
      </c>
      <c r="I98">
        <v>23.64350625872612</v>
      </c>
      <c r="J98" s="5">
        <v>2.8247202910999998</v>
      </c>
      <c r="K98">
        <v>5.7482568951312332E-2</v>
      </c>
      <c r="L98">
        <v>7325866</v>
      </c>
      <c r="M98" s="13">
        <v>89729.225023342704</v>
      </c>
    </row>
    <row r="99" spans="1:13" x14ac:dyDescent="0.25">
      <c r="A99" s="1" t="s">
        <v>7</v>
      </c>
      <c r="B99">
        <v>2003</v>
      </c>
      <c r="C99" s="1">
        <v>6323.9776422589002</v>
      </c>
      <c r="D99">
        <v>48.899481296593898</v>
      </c>
      <c r="E99">
        <v>1.4677575860903431</v>
      </c>
      <c r="F99">
        <v>4408989996827.7822</v>
      </c>
      <c r="G99" s="6">
        <v>0.24153137700230567</v>
      </c>
      <c r="H99" s="8">
        <v>126.55724452600347</v>
      </c>
      <c r="I99">
        <v>24.6765958070755</v>
      </c>
      <c r="J99" s="5">
        <v>3.1656491538</v>
      </c>
      <c r="K99">
        <v>5.6913888410404172E-2</v>
      </c>
      <c r="L99">
        <v>7268928</v>
      </c>
      <c r="M99" s="13">
        <v>96984.248943526705</v>
      </c>
    </row>
    <row r="100" spans="1:13" x14ac:dyDescent="0.25">
      <c r="A100" s="1" t="s">
        <v>7</v>
      </c>
      <c r="B100">
        <v>2004</v>
      </c>
      <c r="C100" s="1">
        <v>7815.4178181583002</v>
      </c>
      <c r="D100">
        <v>49.76519425516652</v>
      </c>
      <c r="E100">
        <v>2.3262789789762621</v>
      </c>
      <c r="F100">
        <v>4513074351383.0605</v>
      </c>
      <c r="G100" s="6">
        <v>0.26192298697105654</v>
      </c>
      <c r="H100" s="8">
        <v>126.81182867561314</v>
      </c>
      <c r="I100">
        <v>25.089785635471344</v>
      </c>
      <c r="J100" s="5">
        <v>3.6955668612000001</v>
      </c>
      <c r="K100">
        <v>5.6803116757069838E-2</v>
      </c>
      <c r="L100">
        <v>7257223</v>
      </c>
      <c r="M100" s="13">
        <v>100901.11214715611</v>
      </c>
    </row>
    <row r="101" spans="1:13" x14ac:dyDescent="0.25">
      <c r="A101" s="1" t="s">
        <v>7</v>
      </c>
      <c r="B101">
        <v>2005</v>
      </c>
      <c r="C101" s="1">
        <v>2775.7580431507999</v>
      </c>
      <c r="D101">
        <v>50.716553866048933</v>
      </c>
      <c r="E101">
        <v>1.2932141410175291</v>
      </c>
      <c r="F101">
        <v>4571867441130.4121</v>
      </c>
      <c r="G101" s="6">
        <v>0.27217579573846551</v>
      </c>
      <c r="H101" s="8">
        <v>127.79970936046232</v>
      </c>
      <c r="I101">
        <v>25.020111501216888</v>
      </c>
      <c r="J101" s="5">
        <v>3.7210837846999998</v>
      </c>
      <c r="K101">
        <v>5.6599234580075604E-2</v>
      </c>
      <c r="L101">
        <v>7231854</v>
      </c>
      <c r="M101" s="13">
        <v>107635.7893148382</v>
      </c>
    </row>
    <row r="102" spans="1:13" x14ac:dyDescent="0.25">
      <c r="A102" s="1" t="s">
        <v>7</v>
      </c>
      <c r="B102">
        <v>2006</v>
      </c>
      <c r="C102" s="1">
        <v>-6505.8435584140998</v>
      </c>
      <c r="D102">
        <v>51.684859382390847</v>
      </c>
      <c r="E102">
        <v>1.628478218018131</v>
      </c>
      <c r="F102">
        <v>4649264779113.541</v>
      </c>
      <c r="G102" s="6">
        <v>0.28737674765506799</v>
      </c>
      <c r="H102" s="8">
        <v>119.63478650300794</v>
      </c>
      <c r="I102">
        <v>25.506562829017639</v>
      </c>
      <c r="J102" s="5">
        <v>4.0092502209000003</v>
      </c>
      <c r="K102">
        <v>5.6542110532325933E-2</v>
      </c>
      <c r="L102">
        <v>7229135</v>
      </c>
      <c r="M102" s="13">
        <v>132854.3963947368</v>
      </c>
    </row>
    <row r="103" spans="1:13" x14ac:dyDescent="0.25">
      <c r="A103" s="1" t="s">
        <v>7</v>
      </c>
      <c r="B103">
        <v>2007</v>
      </c>
      <c r="C103" s="1">
        <v>22548.850994445998</v>
      </c>
      <c r="D103">
        <v>52.758924563136453</v>
      </c>
      <c r="E103">
        <v>2.0748258105087984</v>
      </c>
      <c r="F103">
        <v>4751185321514.0605</v>
      </c>
      <c r="G103" s="6">
        <v>0.29739905711736508</v>
      </c>
      <c r="H103" s="8">
        <v>108.6882558979664</v>
      </c>
      <c r="I103">
        <v>25.030432105064392</v>
      </c>
      <c r="J103" s="5">
        <v>4.8604028522</v>
      </c>
      <c r="K103">
        <v>5.6406676510339766E-2</v>
      </c>
      <c r="L103">
        <v>7220111</v>
      </c>
      <c r="M103" s="13">
        <v>203373.8347107438</v>
      </c>
    </row>
    <row r="104" spans="1:13" x14ac:dyDescent="0.25">
      <c r="A104" s="1" t="s">
        <v>7</v>
      </c>
      <c r="B104">
        <v>2008</v>
      </c>
      <c r="C104" s="1">
        <v>24425.122147079601</v>
      </c>
      <c r="D104">
        <v>53.960405163412354</v>
      </c>
      <c r="E104">
        <v>-1.0895454115905068</v>
      </c>
      <c r="F104">
        <v>4701695263142.0859</v>
      </c>
      <c r="G104" s="6">
        <v>0.30335033160506225</v>
      </c>
      <c r="H104" s="8">
        <v>100</v>
      </c>
      <c r="I104">
        <v>24.991604268550873</v>
      </c>
      <c r="J104" s="5">
        <v>2.9307193312000002</v>
      </c>
      <c r="K104">
        <v>5.5959059213043581E-2</v>
      </c>
      <c r="L104">
        <v>7166285</v>
      </c>
      <c r="M104" s="13">
        <v>200143.5585487725</v>
      </c>
    </row>
    <row r="105" spans="1:13" x14ac:dyDescent="0.25">
      <c r="A105" s="1" t="s">
        <v>7</v>
      </c>
      <c r="B105">
        <v>2009</v>
      </c>
      <c r="C105" s="1">
        <v>11938.341414618601</v>
      </c>
      <c r="D105">
        <v>55.310652231473966</v>
      </c>
      <c r="E105">
        <v>-5.5151716952933185</v>
      </c>
      <c r="F105">
        <v>4441833671379.7969</v>
      </c>
      <c r="G105" s="6">
        <v>0.25550088239422619</v>
      </c>
      <c r="H105" s="8">
        <v>108.36152065642082</v>
      </c>
      <c r="I105">
        <v>25.184319019317627</v>
      </c>
      <c r="J105" s="5">
        <v>2.8932251666000002</v>
      </c>
      <c r="K105">
        <v>5.5886034034378002E-2</v>
      </c>
      <c r="L105">
        <v>7156039</v>
      </c>
      <c r="M105" s="13">
        <v>214879.71761817069</v>
      </c>
    </row>
    <row r="106" spans="1:13" x14ac:dyDescent="0.25">
      <c r="A106" s="1" t="s">
        <v>7</v>
      </c>
      <c r="B106">
        <v>2010</v>
      </c>
      <c r="C106" s="1">
        <v>-1251.810494202</v>
      </c>
      <c r="D106">
        <v>56.818686998165965</v>
      </c>
      <c r="E106">
        <v>4.6332357708167393</v>
      </c>
      <c r="F106">
        <v>4648469113176.5303</v>
      </c>
      <c r="G106" s="6">
        <v>0.28835421627954105</v>
      </c>
      <c r="H106" s="8">
        <v>122.47890444377964</v>
      </c>
      <c r="I106">
        <v>25.342590510845184</v>
      </c>
      <c r="J106" s="5">
        <v>4.0195165990000001</v>
      </c>
      <c r="K106">
        <v>5.5429546341844306E-2</v>
      </c>
      <c r="L106">
        <v>7098862</v>
      </c>
      <c r="M106" s="13">
        <v>225787.3520329388</v>
      </c>
    </row>
    <row r="107" spans="1:13" x14ac:dyDescent="0.25">
      <c r="A107" s="1" t="s">
        <v>7</v>
      </c>
      <c r="B107">
        <v>2011</v>
      </c>
      <c r="C107" s="1">
        <v>-1758.3344819377</v>
      </c>
      <c r="D107">
        <v>58.244969446568703</v>
      </c>
      <c r="E107">
        <v>-0.25589787945789055</v>
      </c>
      <c r="F107">
        <v>4627424338863.708</v>
      </c>
      <c r="G107" s="6">
        <v>0.29666151704664584</v>
      </c>
      <c r="H107" s="8">
        <v>124.15092981892415</v>
      </c>
      <c r="I107">
        <v>25.472976565361023</v>
      </c>
      <c r="J107" s="5">
        <v>2.1944649580000002</v>
      </c>
      <c r="K107">
        <v>5.4994638948535887E-2</v>
      </c>
      <c r="L107">
        <v>7029265</v>
      </c>
      <c r="M107" s="13">
        <v>205752.39260543039</v>
      </c>
    </row>
    <row r="108" spans="1:13" x14ac:dyDescent="0.25">
      <c r="A108" s="1" t="s">
        <v>7</v>
      </c>
      <c r="B108">
        <v>2012</v>
      </c>
      <c r="C108" s="1">
        <v>1731.5319492921999</v>
      </c>
      <c r="D108">
        <v>59.790030135526571</v>
      </c>
      <c r="E108">
        <v>1.9577276319579369</v>
      </c>
      <c r="F108">
        <v>4708575006356.7871</v>
      </c>
      <c r="G108" s="6">
        <v>0.29829277723209263</v>
      </c>
      <c r="H108" s="8">
        <v>126.93760488909996</v>
      </c>
      <c r="I108">
        <v>25.47109854221344</v>
      </c>
      <c r="J108" s="5">
        <v>1.0124357848000001</v>
      </c>
      <c r="K108">
        <v>5.427932093204086E-2</v>
      </c>
      <c r="L108">
        <v>6923951</v>
      </c>
      <c r="M108" s="13">
        <v>170710.08696780351</v>
      </c>
    </row>
    <row r="109" spans="1:13" x14ac:dyDescent="0.25">
      <c r="A109" s="1" t="s">
        <v>7</v>
      </c>
      <c r="B109">
        <v>2013</v>
      </c>
      <c r="C109" s="1">
        <v>2303.7172744291001</v>
      </c>
      <c r="D109">
        <v>61.400897134560559</v>
      </c>
      <c r="E109">
        <v>1.7912105775927927</v>
      </c>
      <c r="F109">
        <v>4784541597267.7822</v>
      </c>
      <c r="G109" s="6">
        <v>0.30020561775066895</v>
      </c>
      <c r="H109" s="8">
        <v>126.35513463002084</v>
      </c>
      <c r="I109">
        <v>25.848127841949463</v>
      </c>
      <c r="J109" s="5">
        <v>0.83968209540000005</v>
      </c>
      <c r="K109">
        <v>5.3755666947264961E-2</v>
      </c>
      <c r="L109" s="9">
        <f>L108-78778.5</f>
        <v>6845172.5</v>
      </c>
      <c r="M109" s="12">
        <v>180859.7</v>
      </c>
    </row>
    <row r="110" spans="1:13" x14ac:dyDescent="0.25">
      <c r="A110" s="2" t="s">
        <v>8</v>
      </c>
      <c r="B110">
        <v>1996</v>
      </c>
      <c r="C110" s="5">
        <v>2782.6</v>
      </c>
      <c r="D110">
        <v>40.632222028773263</v>
      </c>
      <c r="E110">
        <v>6.1695209029246598</v>
      </c>
      <c r="F110">
        <v>593092855423.39038</v>
      </c>
      <c r="G110">
        <v>0.46465478237723778</v>
      </c>
      <c r="H110" s="10">
        <v>95.8</v>
      </c>
      <c r="I110">
        <v>21.27086615562439</v>
      </c>
      <c r="J110" s="5">
        <v>-3.8042865939000001</v>
      </c>
      <c r="K110">
        <v>8.6015934960642554E-2</v>
      </c>
      <c r="L110">
        <v>3915848</v>
      </c>
      <c r="M110" s="12">
        <v>25730</v>
      </c>
    </row>
    <row r="111" spans="1:13" x14ac:dyDescent="0.25">
      <c r="A111" s="2" t="s">
        <v>8</v>
      </c>
      <c r="B111">
        <v>1997</v>
      </c>
      <c r="C111" s="5">
        <v>3301.1</v>
      </c>
      <c r="D111">
        <v>40.238182481407222</v>
      </c>
      <c r="E111">
        <v>4.7795869866455121</v>
      </c>
      <c r="F111">
        <v>627294982789.96497</v>
      </c>
      <c r="G111">
        <v>0.4857903858002855</v>
      </c>
      <c r="H111" s="8">
        <v>96.115026550070198</v>
      </c>
      <c r="I111" s="9">
        <v>20.96856901049614</v>
      </c>
      <c r="J111" s="5">
        <v>-1.4600629174999999</v>
      </c>
      <c r="K111">
        <v>8.2930035048411899E-2</v>
      </c>
      <c r="L111">
        <v>3810932</v>
      </c>
      <c r="M111" s="12">
        <v>14170</v>
      </c>
    </row>
    <row r="112" spans="1:13" x14ac:dyDescent="0.25">
      <c r="A112" s="2" t="s">
        <v>8</v>
      </c>
      <c r="B112">
        <v>1998</v>
      </c>
      <c r="C112" s="5">
        <v>5989.2</v>
      </c>
      <c r="D112">
        <v>39.700725092200692</v>
      </c>
      <c r="E112">
        <v>-6.3920654502008176</v>
      </c>
      <c r="F112">
        <v>591451988982.05139</v>
      </c>
      <c r="G112">
        <v>0.47939187392411031</v>
      </c>
      <c r="H112" s="8">
        <v>87.392799589624389</v>
      </c>
      <c r="I112">
        <v>20.666271865367889</v>
      </c>
      <c r="J112" s="5">
        <v>11.3281615872</v>
      </c>
      <c r="K112">
        <v>8.1977396304922845E-2</v>
      </c>
      <c r="L112">
        <v>3794447</v>
      </c>
      <c r="M112" s="12">
        <v>22190</v>
      </c>
    </row>
    <row r="113" spans="1:13" x14ac:dyDescent="0.25">
      <c r="A113" s="2" t="s">
        <v>8</v>
      </c>
      <c r="B113">
        <v>1999</v>
      </c>
      <c r="C113" s="5">
        <v>10726.3</v>
      </c>
      <c r="D113">
        <v>39.397532457839255</v>
      </c>
      <c r="E113">
        <v>9.9463132405447396</v>
      </c>
      <c r="F113">
        <v>654918275107.1637</v>
      </c>
      <c r="G113">
        <v>0.52350863617137089</v>
      </c>
      <c r="H113" s="8">
        <v>66.710989105339777</v>
      </c>
      <c r="I113" s="9">
        <v>20.950622469186783</v>
      </c>
      <c r="J113" s="5">
        <v>5.0340117694000002</v>
      </c>
      <c r="K113">
        <v>8.4647324818969832E-2</v>
      </c>
      <c r="L113">
        <v>3945977</v>
      </c>
      <c r="M113" s="12">
        <v>41850</v>
      </c>
    </row>
    <row r="114" spans="1:13" x14ac:dyDescent="0.25">
      <c r="A114" s="2" t="s">
        <v>8</v>
      </c>
      <c r="B114">
        <v>2000</v>
      </c>
      <c r="C114" s="5">
        <v>11509.4</v>
      </c>
      <c r="D114">
        <v>39.463407156377038</v>
      </c>
      <c r="E114">
        <v>7.925046032479969</v>
      </c>
      <c r="F114">
        <v>712755929996.60474</v>
      </c>
      <c r="G114">
        <v>0.57533307758466412</v>
      </c>
      <c r="H114" s="8">
        <v>77.207320721765328</v>
      </c>
      <c r="I114">
        <v>21.234973073005676</v>
      </c>
      <c r="J114" s="5">
        <v>2.6356827254000001</v>
      </c>
      <c r="K114">
        <v>8.5738671779429718E-2</v>
      </c>
      <c r="L114">
        <v>4030413</v>
      </c>
      <c r="M114" s="12">
        <v>43738</v>
      </c>
    </row>
    <row r="115" spans="1:13" x14ac:dyDescent="0.25">
      <c r="A115" s="2" t="s">
        <v>8</v>
      </c>
      <c r="B115">
        <v>2001</v>
      </c>
      <c r="C115" s="5">
        <v>6522.3</v>
      </c>
      <c r="D115">
        <v>39.311570120322074</v>
      </c>
      <c r="E115">
        <v>3.7544663329931467</v>
      </c>
      <c r="F115">
        <v>745010413066.24146</v>
      </c>
      <c r="G115">
        <v>0.53406772727982565</v>
      </c>
      <c r="H115" s="8">
        <v>83.416357729363583</v>
      </c>
      <c r="I115" s="9">
        <v>21.586680591106415</v>
      </c>
      <c r="J115" s="5">
        <v>1.5811081686999999</v>
      </c>
      <c r="K115">
        <v>8.6568356573577726E-2</v>
      </c>
      <c r="L115">
        <v>4099649</v>
      </c>
      <c r="M115" s="12">
        <v>53207.5</v>
      </c>
    </row>
    <row r="116" spans="1:13" x14ac:dyDescent="0.25">
      <c r="A116" s="2" t="s">
        <v>8</v>
      </c>
      <c r="B116">
        <v>2002</v>
      </c>
      <c r="C116" s="5">
        <v>5475.1</v>
      </c>
      <c r="D116">
        <v>39.331068268426662</v>
      </c>
      <c r="E116">
        <v>6.8350242685213658</v>
      </c>
      <c r="F116">
        <v>800382817432.52771</v>
      </c>
      <c r="G116">
        <v>0.5668486706941358</v>
      </c>
      <c r="H116" s="8">
        <v>78.17676860973711</v>
      </c>
      <c r="I116">
        <v>21.938388109207153</v>
      </c>
      <c r="J116" s="5">
        <v>1.2383647954999999</v>
      </c>
      <c r="K116">
        <v>8.7111343645153244E-2</v>
      </c>
      <c r="L116">
        <v>4148432</v>
      </c>
      <c r="M116" s="12">
        <v>62658.3</v>
      </c>
    </row>
    <row r="117" spans="1:13" x14ac:dyDescent="0.25">
      <c r="A117" s="2" t="s">
        <v>8</v>
      </c>
      <c r="B117">
        <v>2003</v>
      </c>
      <c r="C117" s="5">
        <v>7010</v>
      </c>
      <c r="D117">
        <v>39.27989743078146</v>
      </c>
      <c r="E117">
        <v>2.42319642511724</v>
      </c>
      <c r="F117">
        <v>823859702684.75195</v>
      </c>
      <c r="G117">
        <v>0.61803621496250616</v>
      </c>
      <c r="H117" s="8">
        <v>82.464818111501444</v>
      </c>
      <c r="I117">
        <v>21.809260696172714</v>
      </c>
      <c r="J117" s="5">
        <v>2.2900631740000001</v>
      </c>
      <c r="K117">
        <v>8.7450694808372822E-2</v>
      </c>
      <c r="L117">
        <v>4185330</v>
      </c>
      <c r="M117" s="12">
        <v>66069.7</v>
      </c>
    </row>
    <row r="118" spans="1:13" x14ac:dyDescent="0.25">
      <c r="A118" s="2" t="s">
        <v>8</v>
      </c>
      <c r="B118">
        <v>2004</v>
      </c>
      <c r="C118" s="5">
        <v>13294.4</v>
      </c>
      <c r="D118">
        <v>38.954221403334948</v>
      </c>
      <c r="E118">
        <v>4.5065727196326151</v>
      </c>
      <c r="F118">
        <v>864227604738.66333</v>
      </c>
      <c r="G118">
        <v>0.68617369192153022</v>
      </c>
      <c r="H118" s="8">
        <v>83.387898676207087</v>
      </c>
      <c r="I118">
        <v>22.093816787004471</v>
      </c>
      <c r="J118" s="5">
        <v>4.2244991702999997</v>
      </c>
      <c r="K118">
        <v>8.5875795947973135E-2</v>
      </c>
      <c r="L118">
        <v>4125423</v>
      </c>
      <c r="M118" s="12">
        <v>87766.399999999994</v>
      </c>
    </row>
    <row r="119" spans="1:13" x14ac:dyDescent="0.25">
      <c r="A119" s="2" t="s">
        <v>8</v>
      </c>
      <c r="B119">
        <v>2005</v>
      </c>
      <c r="C119" s="5">
        <v>13643.2</v>
      </c>
      <c r="D119">
        <v>38.383721652590722</v>
      </c>
      <c r="E119">
        <v>3.7106893415349589</v>
      </c>
      <c r="F119">
        <v>898137194716.18811</v>
      </c>
      <c r="G119">
        <v>0.71184292452260933</v>
      </c>
      <c r="H119" s="8">
        <v>84.459147314791039</v>
      </c>
      <c r="I119">
        <v>22.561603158712387</v>
      </c>
      <c r="J119" s="5">
        <v>1.409005179</v>
      </c>
      <c r="K119">
        <v>8.3748588461479256E-2</v>
      </c>
      <c r="L119">
        <v>4031496</v>
      </c>
      <c r="M119" s="12">
        <v>104879.1</v>
      </c>
    </row>
    <row r="120" spans="1:13" x14ac:dyDescent="0.25">
      <c r="A120" s="2" t="s">
        <v>8</v>
      </c>
      <c r="B120">
        <v>2006</v>
      </c>
      <c r="C120" s="5">
        <v>9161.9</v>
      </c>
      <c r="D120">
        <v>38.479081023695144</v>
      </c>
      <c r="E120">
        <v>4.6676277232588319</v>
      </c>
      <c r="F120">
        <v>944625979254.96118</v>
      </c>
      <c r="G120">
        <v>0.75947254004783438</v>
      </c>
      <c r="H120" s="8">
        <v>94.206854245816004</v>
      </c>
      <c r="I120">
        <v>21.93389829993248</v>
      </c>
      <c r="J120" s="5">
        <v>0.35275835439999997</v>
      </c>
      <c r="K120">
        <v>8.1311303870222632E-2</v>
      </c>
      <c r="L120">
        <v>3933186</v>
      </c>
      <c r="M120" s="12">
        <v>115773.5</v>
      </c>
    </row>
    <row r="121" spans="1:13" x14ac:dyDescent="0.25">
      <c r="A121" s="2" t="s">
        <v>8</v>
      </c>
      <c r="B121">
        <v>2007</v>
      </c>
      <c r="C121" s="5">
        <v>8826.9</v>
      </c>
      <c r="D121">
        <v>38.581356804408173</v>
      </c>
      <c r="E121">
        <v>4.9735938733528968</v>
      </c>
      <c r="F121">
        <v>996234732510.83826</v>
      </c>
      <c r="G121">
        <v>0.80773796024273292</v>
      </c>
      <c r="H121" s="8">
        <v>100.68691349154281</v>
      </c>
      <c r="I121">
        <v>22.889614462852478</v>
      </c>
      <c r="J121" s="5">
        <v>1.0505672493</v>
      </c>
      <c r="K121">
        <v>7.896875346981784E-2</v>
      </c>
      <c r="L121">
        <v>3837696</v>
      </c>
      <c r="M121" s="12">
        <v>121956.5</v>
      </c>
    </row>
    <row r="122" spans="1:13" x14ac:dyDescent="0.25">
      <c r="A122" s="2" t="s">
        <v>8</v>
      </c>
      <c r="B122">
        <v>2008</v>
      </c>
      <c r="C122" s="5">
        <v>11187.5</v>
      </c>
      <c r="D122">
        <v>38.471955415766665</v>
      </c>
      <c r="E122">
        <v>2.0917528722266212</v>
      </c>
      <c r="F122">
        <v>1024420349592.5029</v>
      </c>
      <c r="G122">
        <v>0.82813949982509261</v>
      </c>
      <c r="H122" s="8">
        <v>100</v>
      </c>
      <c r="I122">
        <v>22.019841462373734</v>
      </c>
      <c r="J122" s="5">
        <v>0.31826374619999998</v>
      </c>
      <c r="K122">
        <v>7.5173174166961496E-2</v>
      </c>
      <c r="L122">
        <v>3679629</v>
      </c>
      <c r="M122" s="12">
        <v>94721.5</v>
      </c>
    </row>
    <row r="123" spans="1:13" x14ac:dyDescent="0.25">
      <c r="A123" s="2" t="s">
        <v>8</v>
      </c>
      <c r="B123">
        <v>2009</v>
      </c>
      <c r="C123" s="5">
        <v>9021.9</v>
      </c>
      <c r="D123">
        <v>38.110917510480604</v>
      </c>
      <c r="E123">
        <v>0.2297202188851486</v>
      </c>
      <c r="F123">
        <v>1031668312905.4633</v>
      </c>
      <c r="G123">
        <v>0.79473594926685887</v>
      </c>
      <c r="H123" s="8">
        <v>80.613545264364348</v>
      </c>
      <c r="I123">
        <v>22.483101934194565</v>
      </c>
      <c r="J123" s="5">
        <v>3.7245812321999998</v>
      </c>
      <c r="K123">
        <v>7.0792389693163996E-2</v>
      </c>
      <c r="L123">
        <v>3481714</v>
      </c>
      <c r="M123" s="12">
        <v>121933.4</v>
      </c>
    </row>
    <row r="124" spans="1:13" x14ac:dyDescent="0.25">
      <c r="A124" s="2" t="s">
        <v>8</v>
      </c>
      <c r="B124">
        <v>2010</v>
      </c>
      <c r="C124" s="5">
        <v>9497.4</v>
      </c>
      <c r="D124">
        <v>37.606388988629497</v>
      </c>
      <c r="E124">
        <v>6.0046577079385486</v>
      </c>
      <c r="F124">
        <v>1098693586850.3969</v>
      </c>
      <c r="G124">
        <v>0.8564688791498638</v>
      </c>
      <c r="H124" s="8">
        <v>72.153281176120387</v>
      </c>
      <c r="I124">
        <v>22.559140294790268</v>
      </c>
      <c r="J124" s="5">
        <v>2.6359449180999999</v>
      </c>
      <c r="K124">
        <v>6.6912922685090012E-2</v>
      </c>
      <c r="L124">
        <v>3306192</v>
      </c>
      <c r="M124" s="12">
        <v>135499.70000000001</v>
      </c>
    </row>
    <row r="125" spans="1:13" x14ac:dyDescent="0.25">
      <c r="A125" s="2" t="s">
        <v>8</v>
      </c>
      <c r="B125">
        <v>2011</v>
      </c>
      <c r="C125" s="5">
        <v>9773</v>
      </c>
      <c r="D125">
        <v>37.409883442645992</v>
      </c>
      <c r="E125">
        <v>2.9129892798329848</v>
      </c>
      <c r="F125">
        <v>1139144239908.0969</v>
      </c>
      <c r="G125">
        <v>0.94804625843818335</v>
      </c>
      <c r="H125" s="8">
        <v>78.70139569219495</v>
      </c>
      <c r="I125">
        <v>22.838494688272476</v>
      </c>
      <c r="J125" s="5">
        <v>1.5514647711</v>
      </c>
      <c r="K125">
        <v>6.306957249820408E-2</v>
      </c>
      <c r="L125">
        <v>3139568</v>
      </c>
      <c r="M125" s="12">
        <v>135178.29999999999</v>
      </c>
    </row>
    <row r="126" spans="1:13" x14ac:dyDescent="0.25">
      <c r="A126" s="2" t="s">
        <v>8</v>
      </c>
      <c r="B126">
        <v>2012</v>
      </c>
      <c r="C126" s="5">
        <v>9495.9</v>
      </c>
      <c r="D126">
        <v>37.145142404901854</v>
      </c>
      <c r="E126">
        <v>1.8321055413955918</v>
      </c>
      <c r="F126">
        <v>1165257782274.7446</v>
      </c>
      <c r="G126">
        <v>0.96243566354643484</v>
      </c>
      <c r="H126" s="8">
        <v>79.368886393599254</v>
      </c>
      <c r="I126">
        <v>22.458478718996048</v>
      </c>
      <c r="J126" s="5">
        <v>4.1572373523000001</v>
      </c>
      <c r="K126">
        <v>6.0978993845766619E-2</v>
      </c>
      <c r="L126" s="9">
        <f>(L125+L127)/2</f>
        <v>3049220.5</v>
      </c>
      <c r="M126" s="12">
        <v>157876.1</v>
      </c>
    </row>
    <row r="127" spans="1:13" x14ac:dyDescent="0.25">
      <c r="A127" s="2" t="s">
        <v>8</v>
      </c>
      <c r="B127">
        <v>2013</v>
      </c>
      <c r="C127" s="5">
        <v>12766.6</v>
      </c>
      <c r="D127">
        <v>36.955855962287856</v>
      </c>
      <c r="E127">
        <v>2.4552345184284832</v>
      </c>
      <c r="F127">
        <v>1199006211850.3472</v>
      </c>
      <c r="G127">
        <v>0.96431216574023948</v>
      </c>
      <c r="H127" s="8">
        <v>79.444993538467685</v>
      </c>
      <c r="I127">
        <v>22.525681287050247</v>
      </c>
      <c r="J127" s="5">
        <v>6.2203794268000001</v>
      </c>
      <c r="K127">
        <v>5.8918608165258915E-2</v>
      </c>
      <c r="L127">
        <v>2958873</v>
      </c>
      <c r="M127" s="12">
        <v>180859.7</v>
      </c>
    </row>
    <row r="128" spans="1:13" x14ac:dyDescent="0.25">
      <c r="A128" s="1" t="s">
        <v>9</v>
      </c>
      <c r="B128">
        <v>1996</v>
      </c>
      <c r="C128" s="1">
        <v>159.80000000000001</v>
      </c>
      <c r="D128">
        <v>91.977596506731174</v>
      </c>
      <c r="E128">
        <v>4.5916108733767658</v>
      </c>
      <c r="F128">
        <v>1602319483.1671016</v>
      </c>
      <c r="G128" s="7">
        <f>G129-0.0018</f>
        <v>0.86855900797693586</v>
      </c>
      <c r="H128" s="10">
        <v>116.4</v>
      </c>
      <c r="I128" s="6">
        <v>13.892092123627663</v>
      </c>
      <c r="J128" s="5">
        <v>-14.724039299799999</v>
      </c>
      <c r="K128">
        <v>0.15253821605326939</v>
      </c>
      <c r="L128">
        <v>757551</v>
      </c>
      <c r="M128" s="12">
        <v>371.25</v>
      </c>
    </row>
    <row r="129" spans="1:13" x14ac:dyDescent="0.25">
      <c r="A129" s="1" t="s">
        <v>9</v>
      </c>
      <c r="B129">
        <v>1997</v>
      </c>
      <c r="C129" s="1">
        <v>86.3</v>
      </c>
      <c r="D129">
        <v>91.594667344040531</v>
      </c>
      <c r="E129">
        <v>4.7139474602424087</v>
      </c>
      <c r="F129">
        <v>1712432340.5372252</v>
      </c>
      <c r="G129" s="7">
        <f>G130-0.0018</f>
        <v>0.87035900797693588</v>
      </c>
      <c r="H129" s="8">
        <v>118.66094605822983</v>
      </c>
      <c r="I129" s="7">
        <v>16.265829764306545</v>
      </c>
      <c r="J129" s="5">
        <v>-12.2758904878</v>
      </c>
      <c r="K129">
        <v>0.1551367245531263</v>
      </c>
      <c r="L129">
        <v>786335</v>
      </c>
      <c r="M129" s="12">
        <v>457.55</v>
      </c>
    </row>
    <row r="130" spans="1:13" x14ac:dyDescent="0.25">
      <c r="A130" s="1" t="s">
        <v>9</v>
      </c>
      <c r="B130">
        <v>1998</v>
      </c>
      <c r="C130" s="1">
        <v>45.3</v>
      </c>
      <c r="D130">
        <v>90.763200980357766</v>
      </c>
      <c r="E130">
        <v>2.0268930409561818</v>
      </c>
      <c r="F130">
        <v>1780374944.6384354</v>
      </c>
      <c r="G130" s="6">
        <v>0.87215900797693591</v>
      </c>
      <c r="H130" s="8">
        <v>114.00919152650444</v>
      </c>
      <c r="I130" s="6">
        <v>18.639567404985428</v>
      </c>
      <c r="J130" s="5">
        <v>-6.1946519925999999</v>
      </c>
      <c r="K130">
        <v>0.1590579957065458</v>
      </c>
      <c r="L130">
        <v>821546</v>
      </c>
      <c r="M130" s="12">
        <v>502.85</v>
      </c>
    </row>
    <row r="131" spans="1:13" x14ac:dyDescent="0.25">
      <c r="A131" s="1" t="s">
        <v>9</v>
      </c>
      <c r="B131">
        <v>1999</v>
      </c>
      <c r="C131" s="1">
        <v>51.608266560200001</v>
      </c>
      <c r="D131">
        <v>89.627776344722221</v>
      </c>
      <c r="E131">
        <v>5.4458392672758009</v>
      </c>
      <c r="F131">
        <v>1910455833.6080372</v>
      </c>
      <c r="G131" s="6">
        <v>0.79416637670869383</v>
      </c>
      <c r="H131" s="8">
        <v>91.240343877582191</v>
      </c>
      <c r="I131" s="7">
        <v>15.389769151806831</v>
      </c>
      <c r="J131" s="5">
        <v>6.4191510312000002</v>
      </c>
      <c r="K131">
        <v>0.15746411813689987</v>
      </c>
      <c r="L131">
        <v>827664</v>
      </c>
      <c r="M131" s="12">
        <v>554.45799999999997</v>
      </c>
    </row>
    <row r="132" spans="1:13" x14ac:dyDescent="0.25">
      <c r="A132" s="1" t="s">
        <v>9</v>
      </c>
      <c r="B132">
        <v>2000</v>
      </c>
      <c r="C132" s="1">
        <v>33.89</v>
      </c>
      <c r="D132">
        <v>88.25568682113402</v>
      </c>
      <c r="E132">
        <v>4.0825181057165167</v>
      </c>
      <c r="F132">
        <v>2021239008.8360806</v>
      </c>
      <c r="G132" s="6">
        <v>0.77147422415087408</v>
      </c>
      <c r="H132" s="8">
        <v>93.754041889506269</v>
      </c>
      <c r="I132" s="6">
        <v>12.139970898628235</v>
      </c>
      <c r="J132" s="5">
        <v>-0.50861403279999995</v>
      </c>
      <c r="K132">
        <v>0.15563163605239796</v>
      </c>
      <c r="L132">
        <v>831521</v>
      </c>
      <c r="M132" s="12">
        <v>588.34799999999996</v>
      </c>
    </row>
    <row r="133" spans="1:13" x14ac:dyDescent="0.25">
      <c r="A133" s="1" t="s">
        <v>9</v>
      </c>
      <c r="B133">
        <v>2001</v>
      </c>
      <c r="C133" s="1">
        <v>23.9</v>
      </c>
      <c r="D133">
        <v>86.663957452724105</v>
      </c>
      <c r="E133">
        <v>4.1563402494539474</v>
      </c>
      <c r="F133">
        <v>2137488809.5662344</v>
      </c>
      <c r="G133" s="6">
        <v>0.68996774912415693</v>
      </c>
      <c r="H133" s="8">
        <v>96.037319081364572</v>
      </c>
      <c r="I133" s="7">
        <v>11.871802121400833</v>
      </c>
      <c r="J133" s="5">
        <v>-3.9957995669000002</v>
      </c>
      <c r="K133">
        <v>0.15265597126919991</v>
      </c>
      <c r="L133">
        <v>828113</v>
      </c>
      <c r="M133" s="12">
        <v>612.24800000000005</v>
      </c>
    </row>
    <row r="134" spans="1:13" x14ac:dyDescent="0.25">
      <c r="A134" s="1" t="s">
        <v>9</v>
      </c>
      <c r="B134">
        <v>2002</v>
      </c>
      <c r="C134" s="1">
        <v>4.5</v>
      </c>
      <c r="D134">
        <v>85.032713322608245</v>
      </c>
      <c r="E134">
        <v>4.4242166087548043</v>
      </c>
      <c r="F134">
        <v>2264001408.6677713</v>
      </c>
      <c r="G134" s="6">
        <v>0.66278736658281201</v>
      </c>
      <c r="H134" s="8">
        <v>95.32920646514286</v>
      </c>
      <c r="I134" s="6">
        <v>11.603633344173431</v>
      </c>
      <c r="J134" s="5">
        <v>0.4704204032</v>
      </c>
      <c r="K134">
        <v>0.15499896407710173</v>
      </c>
      <c r="L134">
        <v>852857</v>
      </c>
      <c r="M134" s="12">
        <v>616.74800000000005</v>
      </c>
    </row>
    <row r="135" spans="1:13" x14ac:dyDescent="0.25">
      <c r="A135" s="1" t="s">
        <v>9</v>
      </c>
      <c r="B135">
        <v>2003</v>
      </c>
      <c r="C135" s="1">
        <v>19.399999999999999</v>
      </c>
      <c r="D135">
        <v>83.264350553406146</v>
      </c>
      <c r="E135">
        <v>4.6094938021440868</v>
      </c>
      <c r="F135">
        <v>2401358304.0623875</v>
      </c>
      <c r="G135" s="6">
        <v>0.66732477493027909</v>
      </c>
      <c r="H135" s="8">
        <v>90.457723568285232</v>
      </c>
      <c r="I135" s="6">
        <v>9.9879143238067627</v>
      </c>
      <c r="J135" s="5">
        <v>-1.4749092253</v>
      </c>
      <c r="K135">
        <v>0.15689183174843246</v>
      </c>
      <c r="L135">
        <v>875300</v>
      </c>
      <c r="M135" s="12">
        <v>636.14800000000002</v>
      </c>
    </row>
    <row r="136" spans="1:13" x14ac:dyDescent="0.25">
      <c r="A136" s="1" t="s">
        <v>9</v>
      </c>
      <c r="B136">
        <v>2004</v>
      </c>
      <c r="C136" s="1">
        <v>17</v>
      </c>
      <c r="D136">
        <v>81.280100460336428</v>
      </c>
      <c r="E136">
        <v>4.8561613200054126</v>
      </c>
      <c r="F136">
        <v>2554029352.4218287</v>
      </c>
      <c r="G136" s="6">
        <v>0.77507245487768117</v>
      </c>
      <c r="H136" s="8">
        <v>90.247289948048049</v>
      </c>
      <c r="I136" s="6">
        <v>11.304107487201691</v>
      </c>
      <c r="J136" s="5">
        <v>-7.5013600926999997</v>
      </c>
      <c r="K136">
        <v>0.15632542330709853</v>
      </c>
      <c r="L136">
        <v>884629</v>
      </c>
      <c r="M136" s="12">
        <v>653.14800000000002</v>
      </c>
    </row>
    <row r="137" spans="1:13" x14ac:dyDescent="0.25">
      <c r="A137" s="1" t="s">
        <v>9</v>
      </c>
      <c r="B137">
        <v>2005</v>
      </c>
      <c r="C137" s="1">
        <v>27.7</v>
      </c>
      <c r="D137">
        <v>79.122442171165247</v>
      </c>
      <c r="E137">
        <v>5.5020208833213928</v>
      </c>
      <c r="F137">
        <v>2735558734.8140879</v>
      </c>
      <c r="G137" s="6">
        <v>0.80656808729475082</v>
      </c>
      <c r="H137" s="8">
        <v>92.193953431338386</v>
      </c>
      <c r="I137" s="6">
        <v>10.923929780721664</v>
      </c>
      <c r="J137" s="5">
        <v>-6.3967915182999997</v>
      </c>
      <c r="K137">
        <v>0.15505990239881134</v>
      </c>
      <c r="L137">
        <v>890821</v>
      </c>
      <c r="M137" s="12">
        <v>680.84799999999996</v>
      </c>
    </row>
    <row r="138" spans="1:13" x14ac:dyDescent="0.25">
      <c r="A138" s="1" t="s">
        <v>9</v>
      </c>
      <c r="B138">
        <v>2006</v>
      </c>
      <c r="C138" s="1">
        <v>187.4</v>
      </c>
      <c r="D138">
        <v>76.863441194066013</v>
      </c>
      <c r="E138">
        <v>6.8738496723376414</v>
      </c>
      <c r="F138">
        <v>2971343824.458807</v>
      </c>
      <c r="G138" s="6">
        <v>0.86320864791702678</v>
      </c>
      <c r="H138" s="8">
        <v>94.554935300123617</v>
      </c>
      <c r="I138" s="6">
        <v>11.706021100282669</v>
      </c>
      <c r="J138" s="5">
        <v>2.1264872844</v>
      </c>
      <c r="K138">
        <v>0.15274976848985508</v>
      </c>
      <c r="L138">
        <v>891881</v>
      </c>
      <c r="M138" s="12">
        <v>868.24800000000005</v>
      </c>
    </row>
    <row r="139" spans="1:13" x14ac:dyDescent="0.25">
      <c r="A139" s="1" t="s">
        <v>9</v>
      </c>
      <c r="B139">
        <v>2007</v>
      </c>
      <c r="C139" s="1">
        <v>323.5</v>
      </c>
      <c r="D139">
        <v>74.628296642961033</v>
      </c>
      <c r="E139">
        <v>5.7708850551026387</v>
      </c>
      <c r="F139">
        <v>3197071727.8789768</v>
      </c>
      <c r="G139" s="6">
        <v>0.82457124869977472</v>
      </c>
      <c r="H139" s="8">
        <v>99.655991232792417</v>
      </c>
      <c r="I139" s="6">
        <v>11.938553780317307</v>
      </c>
      <c r="J139" s="5">
        <v>3.3082152966999998</v>
      </c>
      <c r="K139">
        <v>0.15014510995121921</v>
      </c>
      <c r="L139">
        <v>891807</v>
      </c>
      <c r="M139" s="12">
        <v>1191.748</v>
      </c>
    </row>
    <row r="140" spans="1:13" x14ac:dyDescent="0.25">
      <c r="A140" s="1" t="s">
        <v>9</v>
      </c>
      <c r="B140">
        <v>2008</v>
      </c>
      <c r="C140" s="1">
        <v>227.7</v>
      </c>
      <c r="D140">
        <v>72.457056461677809</v>
      </c>
      <c r="E140">
        <v>5.9377918617975496</v>
      </c>
      <c r="F140">
        <v>3447239481.8347931</v>
      </c>
      <c r="G140" s="6">
        <v>0.76228332999259429</v>
      </c>
      <c r="H140" s="8">
        <v>100</v>
      </c>
      <c r="I140" s="6">
        <v>12.333200169727206</v>
      </c>
      <c r="J140" s="5">
        <v>1.4671959169</v>
      </c>
      <c r="K140">
        <v>0.14900770647094447</v>
      </c>
      <c r="L140">
        <v>900817</v>
      </c>
      <c r="M140" s="12">
        <v>1419.4480000000001</v>
      </c>
    </row>
    <row r="141" spans="1:13" x14ac:dyDescent="0.25">
      <c r="A141" s="1" t="s">
        <v>9</v>
      </c>
      <c r="B141">
        <v>2009</v>
      </c>
      <c r="C141" s="1">
        <v>189.5</v>
      </c>
      <c r="D141">
        <v>70.407327914479964</v>
      </c>
      <c r="E141">
        <v>5.6199029385862076</v>
      </c>
      <c r="F141">
        <v>3705843628.4626951</v>
      </c>
      <c r="G141" s="6">
        <v>0.70972605920164278</v>
      </c>
      <c r="H141" s="8">
        <v>108.28419318457547</v>
      </c>
      <c r="I141" s="6">
        <v>11.905974805355072</v>
      </c>
      <c r="J141" s="5">
        <v>-1.0905178097999999</v>
      </c>
      <c r="K141">
        <v>0.14770963764431017</v>
      </c>
      <c r="L141">
        <v>908880</v>
      </c>
      <c r="M141" s="12">
        <v>1608.9480000000001</v>
      </c>
    </row>
    <row r="142" spans="1:13" x14ac:dyDescent="0.25">
      <c r="A142" s="1" t="s">
        <v>9</v>
      </c>
      <c r="B142">
        <v>2010</v>
      </c>
      <c r="C142" s="1">
        <v>278.8</v>
      </c>
      <c r="D142">
        <v>68.518386423228108</v>
      </c>
      <c r="E142">
        <v>6.6652760948261687</v>
      </c>
      <c r="F142">
        <v>4021837413.2764745</v>
      </c>
      <c r="G142" s="6">
        <v>0.73451267937056386</v>
      </c>
      <c r="H142" s="8">
        <v>115.58739287968976</v>
      </c>
      <c r="I142" s="6">
        <v>12.090956389904022</v>
      </c>
      <c r="J142" s="5">
        <v>0.43462120830000001</v>
      </c>
      <c r="K142">
        <v>0.14636763195019475</v>
      </c>
      <c r="L142">
        <v>916341</v>
      </c>
      <c r="M142" s="12">
        <v>1887.748</v>
      </c>
    </row>
    <row r="143" spans="1:13" x14ac:dyDescent="0.25">
      <c r="A143" s="1" t="s">
        <v>9</v>
      </c>
      <c r="B143">
        <v>2011</v>
      </c>
      <c r="C143" s="1">
        <v>300.75</v>
      </c>
      <c r="D143">
        <v>67.244179992718585</v>
      </c>
      <c r="E143">
        <v>6.2337688207562394</v>
      </c>
      <c r="F143">
        <v>4345138954.3157654</v>
      </c>
      <c r="G143" s="6">
        <v>0.8028360920368206</v>
      </c>
      <c r="H143" s="8">
        <v>119.39347452745004</v>
      </c>
      <c r="I143" s="6">
        <v>12.367757502943277</v>
      </c>
      <c r="J143" s="5">
        <v>-2.5596854523000001</v>
      </c>
      <c r="K143">
        <v>0.14137519477661767</v>
      </c>
      <c r="L143">
        <v>900123</v>
      </c>
      <c r="M143" s="12">
        <v>2188.498</v>
      </c>
    </row>
    <row r="144" spans="1:13" x14ac:dyDescent="0.25">
      <c r="A144" s="1" t="s">
        <v>9</v>
      </c>
      <c r="B144">
        <v>2012</v>
      </c>
      <c r="C144" s="1">
        <v>294.38</v>
      </c>
      <c r="D144">
        <v>65.909447410212749</v>
      </c>
      <c r="E144">
        <v>6.2528980059866228</v>
      </c>
      <c r="F144">
        <v>4693802073.6444626</v>
      </c>
      <c r="G144" s="6">
        <v>0.87504228828363417</v>
      </c>
      <c r="H144" s="8">
        <v>122.33398467141376</v>
      </c>
      <c r="I144" s="6">
        <v>12.86744773760438</v>
      </c>
      <c r="J144" s="5">
        <v>-4.3914488494999997</v>
      </c>
      <c r="K144">
        <v>0.13655664640316389</v>
      </c>
      <c r="L144">
        <v>883938</v>
      </c>
      <c r="M144" s="12">
        <v>2482.8780000000002</v>
      </c>
    </row>
    <row r="145" spans="1:13" x14ac:dyDescent="0.25">
      <c r="A145" s="1" t="s">
        <v>9</v>
      </c>
      <c r="B145">
        <v>2013</v>
      </c>
      <c r="C145" s="1">
        <v>426.67</v>
      </c>
      <c r="D145">
        <v>64.645624507532048</v>
      </c>
      <c r="E145">
        <v>6.7082734668946813</v>
      </c>
      <c r="F145">
        <v>5091418631.8501091</v>
      </c>
      <c r="G145" s="6">
        <v>0.83424585188129674</v>
      </c>
      <c r="H145" s="8">
        <v>128.71049288592121</v>
      </c>
      <c r="I145" s="6">
        <v>13.1991061642766</v>
      </c>
      <c r="J145" s="5">
        <v>-3.4950902104999999</v>
      </c>
      <c r="K145">
        <v>0.1334779638555407</v>
      </c>
      <c r="L145">
        <v>878283</v>
      </c>
      <c r="M145" s="12">
        <v>2909.5479999999998</v>
      </c>
    </row>
    <row r="146" spans="1:13" x14ac:dyDescent="0.25">
      <c r="A146" s="1" t="s">
        <v>10</v>
      </c>
      <c r="B146">
        <v>1996</v>
      </c>
      <c r="C146" s="1">
        <v>7297</v>
      </c>
      <c r="D146">
        <v>64.086711989047558</v>
      </c>
      <c r="E146">
        <v>7.2320154954859959</v>
      </c>
      <c r="F146">
        <v>99124214280.055908</v>
      </c>
      <c r="G146">
        <v>1.7438849656172832</v>
      </c>
      <c r="H146" s="10">
        <v>121.2</v>
      </c>
      <c r="I146">
        <v>20.967162542045116</v>
      </c>
      <c r="J146" s="5">
        <v>-4.0950218182000002</v>
      </c>
      <c r="K146">
        <v>0.13436004839122143</v>
      </c>
      <c r="L146">
        <v>2856613</v>
      </c>
      <c r="M146" s="12">
        <v>36027.599999999999</v>
      </c>
    </row>
    <row r="147" spans="1:13" x14ac:dyDescent="0.25">
      <c r="A147" s="1" t="s">
        <v>10</v>
      </c>
      <c r="B147">
        <v>1997</v>
      </c>
      <c r="C147" s="1">
        <v>6323</v>
      </c>
      <c r="D147">
        <v>62.968096233723372</v>
      </c>
      <c r="E147">
        <v>4.6296307709117457</v>
      </c>
      <c r="F147">
        <v>106382825697.76349</v>
      </c>
      <c r="G147">
        <v>1.7167267772679085</v>
      </c>
      <c r="H147" s="8">
        <v>124.82907802247949</v>
      </c>
      <c r="I147" s="9">
        <v>22.882400024682283</v>
      </c>
      <c r="J147" s="5">
        <v>-5.4841725162000001</v>
      </c>
      <c r="K147">
        <v>0.1309048806350844</v>
      </c>
      <c r="L147" s="9">
        <f>L146-1823</f>
        <v>2854790</v>
      </c>
      <c r="M147" s="12">
        <v>42350.6</v>
      </c>
    </row>
    <row r="148" spans="1:13" x14ac:dyDescent="0.25">
      <c r="A148" s="1" t="s">
        <v>10</v>
      </c>
      <c r="B148">
        <v>1998</v>
      </c>
      <c r="C148" s="1">
        <v>2713.9957281789002</v>
      </c>
      <c r="D148">
        <v>61.734529603550129</v>
      </c>
      <c r="E148">
        <v>-9.6383449572839623</v>
      </c>
      <c r="F148">
        <v>98553671674.89624</v>
      </c>
      <c r="G148">
        <v>1.6902771185325169</v>
      </c>
      <c r="H148" s="8">
        <v>118.97379032747854</v>
      </c>
      <c r="I148">
        <v>24.79763750731945</v>
      </c>
      <c r="J148" s="5">
        <v>12.219367931100001</v>
      </c>
      <c r="K148">
        <v>0.12760312491278339</v>
      </c>
      <c r="L148" s="9">
        <f>L147-1823</f>
        <v>2852967</v>
      </c>
      <c r="M148" s="12">
        <v>45064.595728178901</v>
      </c>
    </row>
    <row r="149" spans="1:13" x14ac:dyDescent="0.25">
      <c r="A149" s="1" t="s">
        <v>10</v>
      </c>
      <c r="B149">
        <v>1999</v>
      </c>
      <c r="C149" s="1">
        <v>3895.2631578946998</v>
      </c>
      <c r="D149">
        <v>60.447283315284814</v>
      </c>
      <c r="E149">
        <v>3.6325558468542027</v>
      </c>
      <c r="F149">
        <v>104602511552.37508</v>
      </c>
      <c r="G149">
        <v>1.7843835517040891</v>
      </c>
      <c r="H149" s="8">
        <v>95.600433976096781</v>
      </c>
      <c r="I149" s="9">
        <v>22.374945668503642</v>
      </c>
      <c r="J149" s="5">
        <v>14.7387907753</v>
      </c>
      <c r="K149">
        <v>0.12715954994412534</v>
      </c>
      <c r="L149">
        <v>2911773</v>
      </c>
      <c r="M149" s="12">
        <v>48959.858886073598</v>
      </c>
    </row>
    <row r="150" spans="1:13" x14ac:dyDescent="0.25">
      <c r="A150" s="1" t="s">
        <v>10</v>
      </c>
      <c r="B150">
        <v>2000</v>
      </c>
      <c r="C150" s="1">
        <v>3787.6315789474002</v>
      </c>
      <c r="D150">
        <v>61.367451632552708</v>
      </c>
      <c r="E150">
        <v>6.4318300949952771</v>
      </c>
      <c r="F150">
        <v>113869110084.23329</v>
      </c>
      <c r="G150">
        <v>1.9602262944705937</v>
      </c>
      <c r="H150" s="8">
        <v>97.924720570222121</v>
      </c>
      <c r="I150">
        <v>19.952253829687834</v>
      </c>
      <c r="J150" s="5">
        <v>8.6980746594999996</v>
      </c>
      <c r="K150">
        <v>0.12920068190810791</v>
      </c>
      <c r="L150">
        <v>3025977</v>
      </c>
      <c r="M150" s="12">
        <v>52747.490465021001</v>
      </c>
    </row>
    <row r="151" spans="1:13" x14ac:dyDescent="0.25">
      <c r="A151" s="1" t="s">
        <v>10</v>
      </c>
      <c r="B151">
        <v>2001</v>
      </c>
      <c r="C151" s="1">
        <v>553.94736842110001</v>
      </c>
      <c r="D151">
        <v>60.424320909495734</v>
      </c>
      <c r="E151">
        <v>-1.5842529257888742</v>
      </c>
      <c r="F151">
        <v>114458582345.33012</v>
      </c>
      <c r="G151">
        <v>1.8048601796851467</v>
      </c>
      <c r="H151" s="8">
        <v>99.930008032717438</v>
      </c>
      <c r="I151" s="9">
        <v>20.079362532123923</v>
      </c>
      <c r="J151" s="5">
        <v>7.5482294682999997</v>
      </c>
      <c r="K151">
        <v>0.12679334857881766</v>
      </c>
      <c r="L151">
        <v>3033019</v>
      </c>
      <c r="M151" s="12">
        <v>33971.842105263197</v>
      </c>
    </row>
    <row r="152" spans="1:13" x14ac:dyDescent="0.25">
      <c r="A152" s="1" t="s">
        <v>10</v>
      </c>
      <c r="B152">
        <v>2002</v>
      </c>
      <c r="C152" s="1">
        <v>3203.4210526316001</v>
      </c>
      <c r="D152">
        <v>59.15876490005256</v>
      </c>
      <c r="E152">
        <v>3.3135115361768328</v>
      </c>
      <c r="F152">
        <v>120629031158.40613</v>
      </c>
      <c r="G152">
        <v>1.811159271231072</v>
      </c>
      <c r="H152" s="8">
        <v>104.60253239594633</v>
      </c>
      <c r="I152">
        <v>20.206471234560013</v>
      </c>
      <c r="J152" s="5">
        <v>6.8522824195999998</v>
      </c>
      <c r="K152">
        <v>0.1233100498373554</v>
      </c>
      <c r="L152">
        <v>3009009</v>
      </c>
      <c r="M152" s="12">
        <v>37542.368421052597</v>
      </c>
    </row>
    <row r="153" spans="1:13" x14ac:dyDescent="0.25">
      <c r="A153" s="1" t="s">
        <v>10</v>
      </c>
      <c r="B153">
        <v>2003</v>
      </c>
      <c r="C153" s="1">
        <v>2473.1578947367998</v>
      </c>
      <c r="D153">
        <v>57.690513994866407</v>
      </c>
      <c r="E153">
        <v>3.8000972630582766</v>
      </c>
      <c r="F153">
        <v>127611641757.54526</v>
      </c>
      <c r="G153">
        <v>1.7954442686059906</v>
      </c>
      <c r="H153" s="8">
        <v>104.90794685307385</v>
      </c>
      <c r="I153">
        <v>20.674812287092209</v>
      </c>
      <c r="J153" s="5">
        <v>11.6703220098</v>
      </c>
      <c r="K153">
        <v>0.12289251745004297</v>
      </c>
      <c r="L153">
        <v>3056266</v>
      </c>
      <c r="M153" s="12">
        <v>41187.8947368421</v>
      </c>
    </row>
    <row r="154" spans="1:13" x14ac:dyDescent="0.25">
      <c r="A154" s="1" t="s">
        <v>10</v>
      </c>
      <c r="B154">
        <v>2004</v>
      </c>
      <c r="C154" s="1">
        <v>4624.2105263158001</v>
      </c>
      <c r="D154">
        <v>56.220683370815159</v>
      </c>
      <c r="E154">
        <v>4.8334026812646016</v>
      </c>
      <c r="F154">
        <v>136268098016.95226</v>
      </c>
      <c r="G154">
        <v>1.9776992903937713</v>
      </c>
      <c r="H154" s="8">
        <v>98.371793543111252</v>
      </c>
      <c r="I154">
        <v>20.689091563224792</v>
      </c>
      <c r="J154" s="5">
        <v>11.617803998599999</v>
      </c>
      <c r="K154">
        <v>0.12471864666489763</v>
      </c>
      <c r="L154">
        <v>3159376</v>
      </c>
      <c r="M154" s="12">
        <v>43046.842105263197</v>
      </c>
    </row>
    <row r="155" spans="1:13" x14ac:dyDescent="0.25">
      <c r="A155" s="1" t="s">
        <v>10</v>
      </c>
      <c r="B155">
        <v>2005</v>
      </c>
      <c r="C155" s="1">
        <v>4065.3113604376999</v>
      </c>
      <c r="D155">
        <v>54.700587706146933</v>
      </c>
      <c r="E155">
        <v>3.4371089013312002</v>
      </c>
      <c r="F155">
        <v>143534102611.49692</v>
      </c>
      <c r="G155">
        <v>2.0385446062938528</v>
      </c>
      <c r="H155" s="8">
        <v>93.674454144814973</v>
      </c>
      <c r="I155">
        <v>20.956495478749275</v>
      </c>
      <c r="J155" s="5">
        <v>13.919936566800001</v>
      </c>
      <c r="K155">
        <v>0.12412748519893919</v>
      </c>
      <c r="L155">
        <v>3202008</v>
      </c>
      <c r="M155" s="12">
        <v>44459.523809523802</v>
      </c>
    </row>
    <row r="156" spans="1:13" x14ac:dyDescent="0.25">
      <c r="A156" s="1" t="s">
        <v>10</v>
      </c>
      <c r="B156">
        <v>2006</v>
      </c>
      <c r="C156" s="1">
        <v>6060.2533136324</v>
      </c>
      <c r="D156">
        <v>53.191049161784896</v>
      </c>
      <c r="E156">
        <v>3.7076811308993172</v>
      </c>
      <c r="F156">
        <v>151550262734.01819</v>
      </c>
      <c r="G156">
        <v>2.072548016328307</v>
      </c>
      <c r="H156" s="8">
        <v>93.789257279897072</v>
      </c>
      <c r="I156">
        <v>20.286795407533646</v>
      </c>
      <c r="J156" s="5">
        <v>16.103716289299999</v>
      </c>
      <c r="K156">
        <v>0.11930827678493372</v>
      </c>
      <c r="L156">
        <v>3133399</v>
      </c>
      <c r="M156" s="12">
        <v>53709.755061588599</v>
      </c>
    </row>
    <row r="157" spans="1:13" x14ac:dyDescent="0.25">
      <c r="A157" s="1" t="s">
        <v>10</v>
      </c>
      <c r="B157">
        <v>2007</v>
      </c>
      <c r="C157" s="1">
        <v>8594.6659995286991</v>
      </c>
      <c r="D157">
        <v>51.683699059792374</v>
      </c>
      <c r="E157">
        <v>4.4394583763749438</v>
      </c>
      <c r="F157">
        <v>161096089355.97156</v>
      </c>
      <c r="G157">
        <v>2.0420773665507221</v>
      </c>
      <c r="H157" s="8">
        <v>97.358490098036924</v>
      </c>
      <c r="I157">
        <v>20.226960867643356</v>
      </c>
      <c r="J157" s="5">
        <v>15.3811260809</v>
      </c>
      <c r="K157">
        <v>0.11610581832279379</v>
      </c>
      <c r="L157">
        <v>3103579</v>
      </c>
      <c r="M157" s="12">
        <v>75762.649327082996</v>
      </c>
    </row>
    <row r="158" spans="1:13" x14ac:dyDescent="0.25">
      <c r="A158" s="1" t="s">
        <v>10</v>
      </c>
      <c r="B158">
        <v>2008</v>
      </c>
      <c r="C158" s="1">
        <v>7171.8283006027996</v>
      </c>
      <c r="D158">
        <v>50.234609185574918</v>
      </c>
      <c r="E158">
        <v>3.032454740676144</v>
      </c>
      <c r="F158">
        <v>168879881703.67828</v>
      </c>
      <c r="G158">
        <v>1.9853851094532711</v>
      </c>
      <c r="H158" s="8">
        <v>100</v>
      </c>
      <c r="I158">
        <v>19.455853821709752</v>
      </c>
      <c r="J158" s="5">
        <v>16.859811840399999</v>
      </c>
      <c r="K158">
        <v>0.11226719711896191</v>
      </c>
      <c r="L158">
        <v>3053378</v>
      </c>
      <c r="M158" s="12">
        <v>73601.327944572797</v>
      </c>
    </row>
    <row r="159" spans="1:13" x14ac:dyDescent="0.25">
      <c r="A159" s="1" t="s">
        <v>10</v>
      </c>
      <c r="B159">
        <v>2009</v>
      </c>
      <c r="C159" s="1">
        <v>1452.9720527734</v>
      </c>
      <c r="D159">
        <v>48.938191642403801</v>
      </c>
      <c r="E159">
        <v>-3.1643134246209286</v>
      </c>
      <c r="F159">
        <v>166323572126.42935</v>
      </c>
      <c r="G159">
        <v>1.7795482609477973</v>
      </c>
      <c r="H159" s="8">
        <v>100.57243186272878</v>
      </c>
      <c r="I159">
        <v>19.202752770856023</v>
      </c>
      <c r="J159" s="5">
        <v>15.7230295927</v>
      </c>
      <c r="K159">
        <v>0.10848032087901902</v>
      </c>
      <c r="L159">
        <v>3000676</v>
      </c>
      <c r="M159" s="12">
        <v>78994.544184739396</v>
      </c>
    </row>
    <row r="160" spans="1:13" x14ac:dyDescent="0.25">
      <c r="A160" s="1" t="s">
        <v>10</v>
      </c>
      <c r="B160">
        <v>2010</v>
      </c>
      <c r="C160" s="1">
        <v>9060.0421504336009</v>
      </c>
      <c r="D160">
        <v>47.809900962619722</v>
      </c>
      <c r="E160">
        <v>5.6744108585015738</v>
      </c>
      <c r="F160">
        <v>178674711520.68869</v>
      </c>
      <c r="G160">
        <v>1.8745347608186254</v>
      </c>
      <c r="H160" s="8">
        <v>97.459924618768738</v>
      </c>
      <c r="I160">
        <v>20.028582409024239</v>
      </c>
      <c r="J160" s="5">
        <v>10.906886226199999</v>
      </c>
      <c r="K160">
        <v>0.10482170735610519</v>
      </c>
      <c r="L160">
        <v>2947534</v>
      </c>
      <c r="M160" s="12">
        <v>101620.13211781091</v>
      </c>
    </row>
    <row r="161" spans="1:13" x14ac:dyDescent="0.25">
      <c r="A161" s="1" t="s">
        <v>10</v>
      </c>
      <c r="B161">
        <v>2011</v>
      </c>
      <c r="C161" s="1">
        <v>12197.576462634001</v>
      </c>
      <c r="D161">
        <v>46.93335077643934</v>
      </c>
      <c r="E161">
        <v>3.6227097733277702</v>
      </c>
      <c r="F161">
        <v>188133365985.71289</v>
      </c>
      <c r="G161">
        <v>1.8721906792648422</v>
      </c>
      <c r="H161" s="8">
        <v>103.49537789508022</v>
      </c>
      <c r="I161">
        <v>19.827549658715725</v>
      </c>
      <c r="J161" s="5">
        <v>11.5927814244</v>
      </c>
      <c r="K161">
        <v>0.10232534454766165</v>
      </c>
      <c r="L161">
        <v>2923739</v>
      </c>
      <c r="M161" s="12">
        <v>115063.98231196719</v>
      </c>
    </row>
    <row r="162" spans="1:13" x14ac:dyDescent="0.25">
      <c r="A162" s="1" t="s">
        <v>10</v>
      </c>
      <c r="B162">
        <v>2012</v>
      </c>
      <c r="C162" s="1">
        <v>9238.8306138305998</v>
      </c>
      <c r="D162">
        <v>46.326937776173317</v>
      </c>
      <c r="E162">
        <v>3.8417777182650781</v>
      </c>
      <c r="F162">
        <v>198430759593.36404</v>
      </c>
      <c r="G162">
        <v>1.7826335906338273</v>
      </c>
      <c r="H162" s="8">
        <v>104.24156025864512</v>
      </c>
      <c r="I162">
        <v>20.023048782721162</v>
      </c>
      <c r="J162" s="5">
        <v>6.1163203903000003</v>
      </c>
      <c r="K162">
        <v>9.9513574902298049E-2</v>
      </c>
      <c r="L162">
        <v>2888077</v>
      </c>
      <c r="M162" s="12">
        <v>132656.12867902231</v>
      </c>
    </row>
    <row r="163" spans="1:13" x14ac:dyDescent="0.25">
      <c r="A163" s="1" t="s">
        <v>10</v>
      </c>
      <c r="B163">
        <v>2013</v>
      </c>
      <c r="C163" s="1">
        <v>12115.466325601201</v>
      </c>
      <c r="D163">
        <v>45.395620018416508</v>
      </c>
      <c r="E163">
        <v>3.1375938822501865</v>
      </c>
      <c r="F163">
        <v>207783701604.20856</v>
      </c>
      <c r="G163">
        <v>1.7187175959587047</v>
      </c>
      <c r="H163" s="8">
        <v>104.46373316929891</v>
      </c>
      <c r="I163">
        <v>20.330570086836815</v>
      </c>
      <c r="J163" s="5">
        <v>3.7548761812000002</v>
      </c>
      <c r="K163">
        <v>9.795410015526021E-2</v>
      </c>
      <c r="L163" s="9">
        <f>L162-1823</f>
        <v>2886254</v>
      </c>
      <c r="M163" s="12">
        <v>136028.37050897759</v>
      </c>
    </row>
    <row r="164" spans="1:13" x14ac:dyDescent="0.25">
      <c r="A164" s="1" t="s">
        <v>11</v>
      </c>
      <c r="B164">
        <v>1996</v>
      </c>
      <c r="C164" s="1">
        <v>1520</v>
      </c>
      <c r="D164">
        <v>74.267344102949124</v>
      </c>
      <c r="E164">
        <v>3.4727468807880655</v>
      </c>
      <c r="F164">
        <v>73170084601.098206</v>
      </c>
      <c r="G164">
        <v>0.99435969051643658</v>
      </c>
      <c r="H164" s="10">
        <v>109.4</v>
      </c>
      <c r="I164">
        <v>17.625986356288195</v>
      </c>
      <c r="J164" s="5">
        <v>-4.3055490375999996</v>
      </c>
      <c r="K164">
        <v>0.1615620539056436</v>
      </c>
      <c r="L164">
        <v>11541570</v>
      </c>
      <c r="M164" s="12">
        <v>8249.8870000000006</v>
      </c>
    </row>
    <row r="165" spans="1:13" x14ac:dyDescent="0.25">
      <c r="A165" s="1" t="s">
        <v>11</v>
      </c>
      <c r="B165">
        <v>1997</v>
      </c>
      <c r="C165" s="1">
        <v>1249</v>
      </c>
      <c r="D165">
        <v>73.639573900259307</v>
      </c>
      <c r="E165">
        <v>2.873751565955402</v>
      </c>
      <c r="F165">
        <v>76964218564.978455</v>
      </c>
      <c r="G165">
        <v>1.089088657670499</v>
      </c>
      <c r="H165" s="8">
        <v>117.25796874515531</v>
      </c>
      <c r="I165" s="9">
        <v>17.975042259320617</v>
      </c>
      <c r="J165" s="5">
        <v>-4.7679643582000004</v>
      </c>
      <c r="K165">
        <v>0.16220388087199245</v>
      </c>
      <c r="L165">
        <v>11847794</v>
      </c>
      <c r="M165" s="12">
        <v>9498.8909999999996</v>
      </c>
    </row>
    <row r="166" spans="1:13" x14ac:dyDescent="0.25">
      <c r="A166" s="1" t="s">
        <v>11</v>
      </c>
      <c r="B166">
        <v>1998</v>
      </c>
      <c r="C166" s="1">
        <v>1752</v>
      </c>
      <c r="D166">
        <v>73.021911530302944</v>
      </c>
      <c r="E166">
        <v>-2.7256612951235013</v>
      </c>
      <c r="F166">
        <v>76520348838.358429</v>
      </c>
      <c r="G166">
        <v>0.90132025435074969</v>
      </c>
      <c r="H166" s="8">
        <v>114.78400354989392</v>
      </c>
      <c r="I166">
        <v>18.324098162353039</v>
      </c>
      <c r="J166" s="5">
        <v>2.1405721325</v>
      </c>
      <c r="K166">
        <v>0.16287314971230532</v>
      </c>
      <c r="L166">
        <v>12159495</v>
      </c>
      <c r="M166" s="12">
        <v>11250.965</v>
      </c>
    </row>
    <row r="167" spans="1:13" x14ac:dyDescent="0.25">
      <c r="A167" s="1" t="s">
        <v>11</v>
      </c>
      <c r="B167">
        <v>1999</v>
      </c>
      <c r="C167" s="1">
        <v>1247</v>
      </c>
      <c r="D167">
        <v>72.346683917023597</v>
      </c>
      <c r="E167">
        <v>0.88071218460545708</v>
      </c>
      <c r="F167">
        <v>78878649949.015366</v>
      </c>
      <c r="G167">
        <v>0.92309996052526766</v>
      </c>
      <c r="H167" s="8">
        <v>96.439730187520638</v>
      </c>
      <c r="I167" s="9">
        <v>17.102485980838537</v>
      </c>
      <c r="J167" s="5">
        <v>-3.4632535887999998</v>
      </c>
      <c r="K167">
        <v>0.16389181522372123</v>
      </c>
      <c r="L167">
        <v>12502524</v>
      </c>
      <c r="M167" s="12">
        <v>12428.965</v>
      </c>
    </row>
    <row r="168" spans="1:13" x14ac:dyDescent="0.25">
      <c r="A168" s="1" t="s">
        <v>11</v>
      </c>
      <c r="B168">
        <v>2000</v>
      </c>
      <c r="C168" s="1">
        <v>2240</v>
      </c>
      <c r="D168">
        <v>71.602956162687164</v>
      </c>
      <c r="E168">
        <v>2.2045834063808059</v>
      </c>
      <c r="F168">
        <v>82358154820.286911</v>
      </c>
      <c r="G168">
        <v>0.99651724183048052</v>
      </c>
      <c r="H168" s="8">
        <v>102.76070090547236</v>
      </c>
      <c r="I168">
        <v>15.880873799324036</v>
      </c>
      <c r="J168" s="5">
        <v>-2.7491026425</v>
      </c>
      <c r="K168">
        <v>0.16306199922607134</v>
      </c>
      <c r="L168">
        <v>12707788</v>
      </c>
      <c r="M168" s="12">
        <v>13761.965</v>
      </c>
    </row>
    <row r="169" spans="1:13" x14ac:dyDescent="0.25">
      <c r="A169" s="1" t="s">
        <v>11</v>
      </c>
      <c r="B169">
        <v>2001</v>
      </c>
      <c r="C169" s="1">
        <v>195</v>
      </c>
      <c r="D169">
        <v>71.009074070266934</v>
      </c>
      <c r="E169">
        <v>0.73244479081611757</v>
      </c>
      <c r="F169">
        <v>84741593570.526093</v>
      </c>
      <c r="G169">
        <v>0.9416076055777467</v>
      </c>
      <c r="H169" s="8">
        <v>96.608490244174021</v>
      </c>
      <c r="I169" s="9">
        <v>16.025321830064058</v>
      </c>
      <c r="J169" s="5">
        <v>-2.2941897968</v>
      </c>
      <c r="K169">
        <v>0.16029133312884752</v>
      </c>
      <c r="L169">
        <v>12759918</v>
      </c>
      <c r="M169" s="12">
        <v>10385</v>
      </c>
    </row>
    <row r="170" spans="1:13" x14ac:dyDescent="0.25">
      <c r="A170" s="1" t="s">
        <v>11</v>
      </c>
      <c r="B170">
        <v>2002</v>
      </c>
      <c r="C170" s="1">
        <v>1542</v>
      </c>
      <c r="D170">
        <v>70.373324457380022</v>
      </c>
      <c r="E170">
        <v>1.4914481300974671</v>
      </c>
      <c r="F170">
        <v>87831185755.257919</v>
      </c>
      <c r="G170">
        <v>0.97730689359764655</v>
      </c>
      <c r="H170" s="8">
        <v>91.280587502899948</v>
      </c>
      <c r="I170">
        <v>16.169769860804081</v>
      </c>
      <c r="J170" s="5">
        <v>-0.34653691759999999</v>
      </c>
      <c r="K170">
        <v>0.1577749693834917</v>
      </c>
      <c r="L170">
        <v>12826218</v>
      </c>
      <c r="M170" s="12">
        <v>11565</v>
      </c>
    </row>
    <row r="171" spans="1:13" x14ac:dyDescent="0.25">
      <c r="A171" s="1" t="s">
        <v>11</v>
      </c>
      <c r="B171">
        <v>2003</v>
      </c>
      <c r="C171" s="1">
        <v>491</v>
      </c>
      <c r="D171">
        <v>69.711515067120146</v>
      </c>
      <c r="E171">
        <v>2.8482835850375068</v>
      </c>
      <c r="F171">
        <v>92196715156.856674</v>
      </c>
      <c r="G171">
        <v>0.96336890470475378</v>
      </c>
      <c r="H171" s="8">
        <v>91.471839922707829</v>
      </c>
      <c r="I171">
        <v>15.443982493132353</v>
      </c>
      <c r="J171" s="5">
        <v>0.33957848880000002</v>
      </c>
      <c r="K171">
        <v>0.15632594830427432</v>
      </c>
      <c r="L171">
        <v>12970635</v>
      </c>
      <c r="M171" s="12">
        <v>11411</v>
      </c>
    </row>
    <row r="172" spans="1:13" x14ac:dyDescent="0.25">
      <c r="A172" s="1" t="s">
        <v>11</v>
      </c>
      <c r="B172">
        <v>2004</v>
      </c>
      <c r="C172" s="1">
        <v>688</v>
      </c>
      <c r="D172">
        <v>68.99333259780019</v>
      </c>
      <c r="E172">
        <v>4.648705025842844</v>
      </c>
      <c r="F172">
        <v>98371715933.966278</v>
      </c>
      <c r="G172">
        <v>0.9856425039632799</v>
      </c>
      <c r="H172" s="8">
        <v>82.909519867326722</v>
      </c>
      <c r="I172">
        <v>14.714396677911282</v>
      </c>
      <c r="J172" s="5">
        <v>1.7780455634000001</v>
      </c>
      <c r="K172">
        <v>0.15388357230827102</v>
      </c>
      <c r="L172">
        <v>13017973</v>
      </c>
      <c r="M172" s="12">
        <v>12737</v>
      </c>
    </row>
    <row r="173" spans="1:13" x14ac:dyDescent="0.25">
      <c r="A173" s="1" t="s">
        <v>11</v>
      </c>
      <c r="B173">
        <v>2005</v>
      </c>
      <c r="C173" s="1">
        <v>1854</v>
      </c>
      <c r="D173">
        <v>68.129572316140781</v>
      </c>
      <c r="E173">
        <v>2.8982589797784186</v>
      </c>
      <c r="F173">
        <v>103071585462.59904</v>
      </c>
      <c r="G173">
        <v>0.97878549228173184</v>
      </c>
      <c r="H173" s="8">
        <v>79.034175494700506</v>
      </c>
      <c r="I173">
        <v>15.61430799216032</v>
      </c>
      <c r="J173" s="5">
        <v>1.930627404</v>
      </c>
      <c r="K173">
        <v>0.15188687554353236</v>
      </c>
      <c r="L173">
        <v>13083744</v>
      </c>
      <c r="M173" s="12">
        <v>14978</v>
      </c>
    </row>
    <row r="174" spans="1:13" x14ac:dyDescent="0.25">
      <c r="A174" s="1" t="s">
        <v>11</v>
      </c>
      <c r="B174">
        <v>2006</v>
      </c>
      <c r="C174" s="1">
        <v>2921</v>
      </c>
      <c r="D174">
        <v>66.950987297811864</v>
      </c>
      <c r="E174">
        <v>3.4989431450483437</v>
      </c>
      <c r="F174">
        <v>108475580286.8342</v>
      </c>
      <c r="G174">
        <v>1.0023336335824575</v>
      </c>
      <c r="H174" s="8">
        <v>83.101987385966098</v>
      </c>
      <c r="I174">
        <v>14.834703724831343</v>
      </c>
      <c r="J174" s="5">
        <v>5.6960957239000001</v>
      </c>
      <c r="K174">
        <v>0.14848975371850634</v>
      </c>
      <c r="L174">
        <v>13006648</v>
      </c>
      <c r="M174" s="12">
        <v>16914</v>
      </c>
    </row>
    <row r="175" spans="1:13" x14ac:dyDescent="0.25">
      <c r="A175" s="1" t="s">
        <v>11</v>
      </c>
      <c r="B175">
        <v>2007</v>
      </c>
      <c r="C175" s="1">
        <v>2916</v>
      </c>
      <c r="D175">
        <v>65.611497953542042</v>
      </c>
      <c r="E175">
        <v>4.9717276502314007</v>
      </c>
      <c r="F175">
        <v>115653049842.86237</v>
      </c>
      <c r="G175">
        <v>0.9795874095661441</v>
      </c>
      <c r="H175" s="8">
        <v>91.84446570847652</v>
      </c>
      <c r="I175">
        <v>15.06540334969759</v>
      </c>
      <c r="J175" s="5">
        <v>5.4031021074999996</v>
      </c>
      <c r="K175">
        <v>0.14775625178243235</v>
      </c>
      <c r="L175">
        <v>13145210</v>
      </c>
      <c r="M175" s="12">
        <v>20463</v>
      </c>
    </row>
    <row r="176" spans="1:13" x14ac:dyDescent="0.25">
      <c r="A176" s="1" t="s">
        <v>11</v>
      </c>
      <c r="B176">
        <v>2008</v>
      </c>
      <c r="C176" s="1">
        <v>1544</v>
      </c>
      <c r="D176">
        <v>64.027233387057152</v>
      </c>
      <c r="E176">
        <v>2.6168216897054322</v>
      </c>
      <c r="F176">
        <v>120455840134.19774</v>
      </c>
      <c r="G176">
        <v>0.93529147528597267</v>
      </c>
      <c r="H176" s="8">
        <v>100</v>
      </c>
      <c r="I176">
        <v>14.727895678952336</v>
      </c>
      <c r="J176" s="5">
        <v>8.2658816299999993E-2</v>
      </c>
      <c r="K176">
        <v>0.14852397000723666</v>
      </c>
      <c r="L176">
        <v>13411286</v>
      </c>
      <c r="M176" s="12">
        <v>21746</v>
      </c>
    </row>
    <row r="177" spans="1:13" x14ac:dyDescent="0.25">
      <c r="A177" s="1" t="s">
        <v>11</v>
      </c>
      <c r="B177">
        <v>2009</v>
      </c>
      <c r="C177" s="1">
        <v>1963</v>
      </c>
      <c r="D177">
        <v>62.308055712672896</v>
      </c>
      <c r="E177">
        <v>-0.33593458294056688</v>
      </c>
      <c r="F177">
        <v>121839071174.90009</v>
      </c>
      <c r="G177">
        <v>0.8510166346178949</v>
      </c>
      <c r="H177" s="8">
        <v>104.64504291233814</v>
      </c>
      <c r="I177">
        <v>14.761852426454425</v>
      </c>
      <c r="J177" s="5">
        <v>5.0175145879</v>
      </c>
      <c r="K177">
        <v>0.14934921512577856</v>
      </c>
      <c r="L177">
        <v>13686643</v>
      </c>
      <c r="M177" s="12">
        <v>22931</v>
      </c>
    </row>
    <row r="178" spans="1:13" x14ac:dyDescent="0.25">
      <c r="A178" s="1" t="s">
        <v>11</v>
      </c>
      <c r="B178">
        <v>2010</v>
      </c>
      <c r="C178" s="1">
        <v>1298</v>
      </c>
      <c r="D178">
        <v>60.678829089988064</v>
      </c>
      <c r="E178">
        <v>6.0161170170664349</v>
      </c>
      <c r="F178">
        <v>131138150640.04691</v>
      </c>
      <c r="G178">
        <v>0.96267645279205816</v>
      </c>
      <c r="H178" s="8">
        <v>102.94269771239274</v>
      </c>
      <c r="I178">
        <v>14.688842048868537</v>
      </c>
      <c r="J178" s="5">
        <v>3.5961031751000001</v>
      </c>
      <c r="K178">
        <v>0.14875369444923156</v>
      </c>
      <c r="L178" s="9">
        <f>L177+153237.4</f>
        <v>13839880.4</v>
      </c>
      <c r="M178" s="12">
        <v>25896</v>
      </c>
    </row>
    <row r="179" spans="1:13" x14ac:dyDescent="0.25">
      <c r="A179" s="1" t="s">
        <v>11</v>
      </c>
      <c r="B179">
        <v>2011</v>
      </c>
      <c r="C179" s="1">
        <v>1852</v>
      </c>
      <c r="D179">
        <v>59.915854221526324</v>
      </c>
      <c r="E179">
        <v>2.0557033336288555</v>
      </c>
      <c r="F179">
        <v>135937485847.12659</v>
      </c>
      <c r="G179">
        <v>0.91448173983802028</v>
      </c>
      <c r="H179" s="8">
        <v>108.04352825332172</v>
      </c>
      <c r="I179">
        <v>15.214249040931463</v>
      </c>
      <c r="J179" s="5">
        <v>2.5174216338000002</v>
      </c>
      <c r="K179">
        <v>0.14807338862975472</v>
      </c>
      <c r="L179" s="9">
        <f>L178+153237.4</f>
        <v>13993117.800000001</v>
      </c>
      <c r="M179" s="12">
        <v>30995.444796956399</v>
      </c>
    </row>
    <row r="180" spans="1:13" x14ac:dyDescent="0.25">
      <c r="A180" s="1" t="s">
        <v>11</v>
      </c>
      <c r="B180">
        <v>2012</v>
      </c>
      <c r="C180" s="1">
        <v>2033</v>
      </c>
      <c r="D180">
        <v>59.187276055826786</v>
      </c>
      <c r="E180">
        <v>4.9993001109137793</v>
      </c>
      <c r="F180">
        <v>145023289441.94937</v>
      </c>
      <c r="G180">
        <v>0.91756301659335826</v>
      </c>
      <c r="H180" s="8">
        <v>109.60955149104288</v>
      </c>
      <c r="I180">
        <v>15.666250266134739</v>
      </c>
      <c r="J180" s="5">
        <v>2.7771253492999999</v>
      </c>
      <c r="K180">
        <v>0.14733128257836645</v>
      </c>
      <c r="L180" s="9">
        <f>L179+153237.4</f>
        <v>14146355.200000001</v>
      </c>
      <c r="M180" s="12">
        <v>36458.886624835199</v>
      </c>
    </row>
    <row r="181" spans="1:13" x14ac:dyDescent="0.25">
      <c r="A181" s="1" t="s">
        <v>11</v>
      </c>
      <c r="B181">
        <v>2013</v>
      </c>
      <c r="C181" s="1">
        <v>3737.3719999999998</v>
      </c>
      <c r="D181">
        <v>58.559674314890401</v>
      </c>
      <c r="E181">
        <v>5.3498409243221516</v>
      </c>
      <c r="F181">
        <v>155255077306.16943</v>
      </c>
      <c r="G181">
        <v>0.87201675120694244</v>
      </c>
      <c r="H181" s="8">
        <v>115.61971882369852</v>
      </c>
      <c r="I181">
        <v>16.087038700468838</v>
      </c>
      <c r="J181" s="5">
        <v>4.1840850069000002</v>
      </c>
      <c r="K181">
        <v>0.14820260953598871</v>
      </c>
      <c r="L181">
        <v>14460377</v>
      </c>
      <c r="M181" s="12">
        <v>47276.095999999998</v>
      </c>
    </row>
    <row r="182" spans="1:13" x14ac:dyDescent="0.25">
      <c r="A182" s="1" t="s">
        <v>12</v>
      </c>
      <c r="B182">
        <v>1996</v>
      </c>
      <c r="C182" s="1">
        <v>2338</v>
      </c>
      <c r="D182">
        <v>47.407525827108387</v>
      </c>
      <c r="E182">
        <v>4.57101325700053</v>
      </c>
      <c r="F182">
        <v>148039489640.76208</v>
      </c>
      <c r="G182">
        <v>0.91799135074914062</v>
      </c>
      <c r="H182" s="10">
        <v>109</v>
      </c>
      <c r="I182">
        <v>19.572686865925789</v>
      </c>
      <c r="J182" s="5">
        <v>-8.0396422960000002</v>
      </c>
      <c r="K182">
        <v>9.9565114321049863E-2</v>
      </c>
      <c r="L182">
        <v>5961855</v>
      </c>
      <c r="M182" s="12">
        <v>19705.6228035924</v>
      </c>
    </row>
    <row r="183" spans="1:13" x14ac:dyDescent="0.25">
      <c r="A183" s="1" t="s">
        <v>12</v>
      </c>
      <c r="B183">
        <v>1997</v>
      </c>
      <c r="C183" s="1">
        <v>3882</v>
      </c>
      <c r="D183">
        <v>46.427763477740996</v>
      </c>
      <c r="E183">
        <v>-3.8232813146782547</v>
      </c>
      <c r="F183">
        <v>143963088201.75119</v>
      </c>
      <c r="G183">
        <v>0.93552726944666464</v>
      </c>
      <c r="H183" s="8">
        <v>114.31325274708961</v>
      </c>
      <c r="I183" s="9">
        <v>19.627361865888815</v>
      </c>
      <c r="J183" s="5">
        <v>-2.0151542747</v>
      </c>
      <c r="K183">
        <v>9.7607137653805798E-2</v>
      </c>
      <c r="L183">
        <v>5909618</v>
      </c>
      <c r="M183" s="12">
        <v>13332.810221084001</v>
      </c>
    </row>
    <row r="184" spans="1:13" x14ac:dyDescent="0.25">
      <c r="A184" s="1" t="s">
        <v>12</v>
      </c>
      <c r="B184">
        <v>1998</v>
      </c>
      <c r="C184" s="1">
        <v>7492</v>
      </c>
      <c r="D184">
        <v>45.498359469728314</v>
      </c>
      <c r="E184">
        <v>-8.6984350939438286</v>
      </c>
      <c r="F184">
        <v>132973329521.08357</v>
      </c>
      <c r="G184">
        <v>0.96331556958018194</v>
      </c>
      <c r="H184" s="8">
        <v>101.78533197817738</v>
      </c>
      <c r="I184">
        <v>19.682036865851842</v>
      </c>
      <c r="J184" s="5">
        <v>12.551459407999999</v>
      </c>
      <c r="K184">
        <v>9.678053446137852E-2</v>
      </c>
      <c r="L184">
        <v>5927902</v>
      </c>
      <c r="M184" s="12">
        <v>25481.304759666898</v>
      </c>
    </row>
    <row r="185" spans="1:13" x14ac:dyDescent="0.25">
      <c r="A185" s="1" t="s">
        <v>12</v>
      </c>
      <c r="B185">
        <v>1999</v>
      </c>
      <c r="C185" s="1">
        <v>6106.3847229971998</v>
      </c>
      <c r="D185">
        <v>44.663788810609752</v>
      </c>
      <c r="E185">
        <v>3.3523666804897658</v>
      </c>
      <c r="F185">
        <v>139053266897.65637</v>
      </c>
      <c r="G185">
        <v>1.0118672341928201</v>
      </c>
      <c r="H185" s="8">
        <v>88.996434157897241</v>
      </c>
      <c r="I185" s="9">
        <v>19.838460454891901</v>
      </c>
      <c r="J185" s="5">
        <v>9.8284447411000002</v>
      </c>
      <c r="K185">
        <v>9.8757612007895512E-2</v>
      </c>
      <c r="L185">
        <v>6120400</v>
      </c>
      <c r="M185" s="12">
        <v>31113.9642711983</v>
      </c>
    </row>
    <row r="186" spans="1:13" x14ac:dyDescent="0.25">
      <c r="A186" s="1" t="s">
        <v>12</v>
      </c>
      <c r="B186">
        <v>2000</v>
      </c>
      <c r="C186" s="1">
        <v>3410.1187181826999</v>
      </c>
      <c r="D186">
        <v>43.970956380374766</v>
      </c>
      <c r="E186">
        <v>3.2571152434203583</v>
      </c>
      <c r="F186">
        <v>145249029981.04205</v>
      </c>
      <c r="G186">
        <v>1.1655511683169641</v>
      </c>
      <c r="H186" s="8">
        <v>94.127799913334229</v>
      </c>
      <c r="I186">
        <v>19.994884043931961</v>
      </c>
      <c r="J186" s="5">
        <v>7.3827240810000001</v>
      </c>
      <c r="K186">
        <v>9.7309359360475425E-2</v>
      </c>
      <c r="L186">
        <v>6100647</v>
      </c>
      <c r="M186" s="12">
        <v>30944</v>
      </c>
    </row>
    <row r="187" spans="1:13" x14ac:dyDescent="0.25">
      <c r="A187" s="1" t="s">
        <v>12</v>
      </c>
      <c r="B187">
        <v>2001</v>
      </c>
      <c r="C187" s="1">
        <v>5073.2019112394</v>
      </c>
      <c r="D187">
        <v>43.553982091421055</v>
      </c>
      <c r="E187">
        <v>2.2667427112767768</v>
      </c>
      <c r="F187">
        <v>150251760640.88818</v>
      </c>
      <c r="G187">
        <v>1.1342965584222089</v>
      </c>
      <c r="H187" s="8">
        <v>90.732111565305686</v>
      </c>
      <c r="I187" s="9">
        <v>19.64834613353014</v>
      </c>
      <c r="J187" s="5">
        <v>4.2489139508999996</v>
      </c>
      <c r="K187">
        <v>9.4988527509204654E-2</v>
      </c>
      <c r="L187">
        <v>6023714</v>
      </c>
      <c r="M187" s="12">
        <v>34097.922893059302</v>
      </c>
    </row>
    <row r="188" spans="1:13" x14ac:dyDescent="0.25">
      <c r="A188" s="1" t="s">
        <v>12</v>
      </c>
      <c r="B188">
        <v>2002</v>
      </c>
      <c r="C188" s="1">
        <v>3355.4158393486</v>
      </c>
      <c r="D188">
        <v>43.253902877654454</v>
      </c>
      <c r="E188">
        <v>4.9547753022156655</v>
      </c>
      <c r="F188">
        <v>159490560826.27298</v>
      </c>
      <c r="G188">
        <v>1.1331691473582355</v>
      </c>
      <c r="H188" s="8">
        <v>86.229637517250339</v>
      </c>
      <c r="I188">
        <v>19.301808223128319</v>
      </c>
      <c r="J188" s="5">
        <v>3.4655016337000002</v>
      </c>
      <c r="K188">
        <v>9.4429911849647191E-2</v>
      </c>
      <c r="L188">
        <v>6056420</v>
      </c>
      <c r="M188" s="12">
        <v>38778</v>
      </c>
    </row>
    <row r="189" spans="1:13" x14ac:dyDescent="0.25">
      <c r="A189" s="1" t="s">
        <v>12</v>
      </c>
      <c r="B189">
        <v>2003</v>
      </c>
      <c r="C189" s="1">
        <v>5222.3475699416003</v>
      </c>
      <c r="D189">
        <v>43.042802461835173</v>
      </c>
      <c r="E189">
        <v>6.0638356615360607</v>
      </c>
      <c r="F189">
        <v>170956863506.88031</v>
      </c>
      <c r="G189">
        <v>1.1634443850883831</v>
      </c>
      <c r="H189" s="8">
        <v>88.709329670433888</v>
      </c>
      <c r="I189">
        <v>18.77636182308197</v>
      </c>
      <c r="J189" s="5">
        <v>3.1335621331999999</v>
      </c>
      <c r="K189">
        <v>9.3423712457797112E-2</v>
      </c>
      <c r="L189" s="9">
        <f>(L188+L190)/2</f>
        <v>6055468.5</v>
      </c>
      <c r="M189" s="12">
        <v>49702</v>
      </c>
    </row>
    <row r="190" spans="1:13" x14ac:dyDescent="0.25">
      <c r="A190" s="1" t="s">
        <v>12</v>
      </c>
      <c r="B190">
        <v>2004</v>
      </c>
      <c r="C190" s="1">
        <v>5858.5763156847997</v>
      </c>
      <c r="D190">
        <v>42.845253637191497</v>
      </c>
      <c r="E190">
        <v>5.3349157315931421</v>
      </c>
      <c r="F190">
        <v>181708833946.49677</v>
      </c>
      <c r="G190">
        <v>1.2841251127441107</v>
      </c>
      <c r="H190" s="8">
        <v>86.35642981054049</v>
      </c>
      <c r="I190">
        <v>18.001450166106224</v>
      </c>
      <c r="J190" s="5">
        <v>1.5959750388</v>
      </c>
      <c r="K190">
        <v>9.257031188149345E-2</v>
      </c>
      <c r="L190">
        <v>6054517</v>
      </c>
      <c r="M190" s="12">
        <v>53861</v>
      </c>
    </row>
    <row r="191" spans="1:13" x14ac:dyDescent="0.25">
      <c r="A191" s="1" t="s">
        <v>12</v>
      </c>
      <c r="B191">
        <v>2005</v>
      </c>
      <c r="C191" s="1">
        <v>8066.5511061972002</v>
      </c>
      <c r="D191">
        <v>42.590208575069163</v>
      </c>
      <c r="E191">
        <v>3.4610460167836123</v>
      </c>
      <c r="F191">
        <v>189318499954.00308</v>
      </c>
      <c r="G191">
        <v>1.3785390304093199</v>
      </c>
      <c r="H191" s="8">
        <v>85.759636389944475</v>
      </c>
      <c r="I191">
        <v>17.862758032977581</v>
      </c>
      <c r="J191" s="5">
        <v>-4.0491026358999997</v>
      </c>
      <c r="K191">
        <v>9.071142732309817E-2</v>
      </c>
      <c r="L191">
        <v>5974615</v>
      </c>
      <c r="M191" s="12">
        <v>61413.320607654401</v>
      </c>
    </row>
    <row r="192" spans="1:13" x14ac:dyDescent="0.25">
      <c r="A192" s="1" t="s">
        <v>12</v>
      </c>
      <c r="B192">
        <v>2006</v>
      </c>
      <c r="C192" s="1">
        <v>9501.2537263101003</v>
      </c>
      <c r="D192">
        <v>41.68947062304283</v>
      </c>
      <c r="E192">
        <v>4.4753719667432108</v>
      </c>
      <c r="F192">
        <v>198723685564.04343</v>
      </c>
      <c r="G192">
        <v>1.403068728446395</v>
      </c>
      <c r="H192" s="8">
        <v>87.040650108462501</v>
      </c>
      <c r="I192">
        <v>16.404003387317061</v>
      </c>
      <c r="J192" s="5">
        <v>1.047888758</v>
      </c>
      <c r="K192">
        <v>8.8304607307414518E-2</v>
      </c>
      <c r="L192">
        <v>5843512</v>
      </c>
      <c r="M192" s="12">
        <v>78151.676239752502</v>
      </c>
    </row>
    <row r="193" spans="1:13" x14ac:dyDescent="0.25">
      <c r="A193" s="1" t="s">
        <v>12</v>
      </c>
      <c r="B193">
        <v>2007</v>
      </c>
      <c r="C193" s="1">
        <v>11359.4192321345</v>
      </c>
      <c r="D193">
        <v>40.881921762915262</v>
      </c>
      <c r="E193">
        <v>5.1505268951521685</v>
      </c>
      <c r="F193">
        <v>209524501832.76208</v>
      </c>
      <c r="G193">
        <v>1.4187750900183853</v>
      </c>
      <c r="H193" s="8">
        <v>94.342904848890853</v>
      </c>
      <c r="I193">
        <v>16.341881357133389</v>
      </c>
      <c r="J193" s="5">
        <v>5.9819241512000003</v>
      </c>
      <c r="K193">
        <v>8.5960044472059474E-2</v>
      </c>
      <c r="L193">
        <v>5703756</v>
      </c>
      <c r="M193" s="12">
        <v>94679.467424314294</v>
      </c>
    </row>
    <row r="194" spans="1:13" x14ac:dyDescent="0.25">
      <c r="A194" s="1" t="s">
        <v>12</v>
      </c>
      <c r="B194">
        <v>2008</v>
      </c>
      <c r="C194" s="1">
        <v>8454.7006343908997</v>
      </c>
      <c r="D194">
        <v>40.152205221201655</v>
      </c>
      <c r="E194">
        <v>1.5730746342539987</v>
      </c>
      <c r="F194">
        <v>213140198920.99884</v>
      </c>
      <c r="G194">
        <v>1.5160457930812847</v>
      </c>
      <c r="H194" s="8">
        <v>100</v>
      </c>
      <c r="I194">
        <v>16.116960093379021</v>
      </c>
      <c r="J194" s="5">
        <v>0.76187991200000005</v>
      </c>
      <c r="K194">
        <v>8.3737388033136975E-2</v>
      </c>
      <c r="L194">
        <v>5564622</v>
      </c>
      <c r="M194" s="12">
        <v>94529.291635265399</v>
      </c>
    </row>
    <row r="195" spans="1:13" x14ac:dyDescent="0.25">
      <c r="A195" s="1" t="s">
        <v>12</v>
      </c>
      <c r="B195">
        <v>2009</v>
      </c>
      <c r="C195" s="1">
        <v>4854.3945402460004</v>
      </c>
      <c r="D195">
        <v>39.532404285830324</v>
      </c>
      <c r="E195">
        <v>-0.87989303561315069</v>
      </c>
      <c r="F195">
        <v>211566627910.35043</v>
      </c>
      <c r="G195">
        <v>1.2731623643909229</v>
      </c>
      <c r="H195" s="8">
        <v>100.44007775338073</v>
      </c>
      <c r="I195">
        <v>16.136944279074669</v>
      </c>
      <c r="J195" s="5">
        <v>7.8186110796000001</v>
      </c>
      <c r="K195">
        <v>8.0701600375439178E-2</v>
      </c>
      <c r="L195">
        <v>5370546</v>
      </c>
      <c r="M195" s="12">
        <v>106934.274909438</v>
      </c>
    </row>
    <row r="196" spans="1:13" x14ac:dyDescent="0.25">
      <c r="A196" s="1" t="s">
        <v>12</v>
      </c>
      <c r="B196">
        <v>2010</v>
      </c>
      <c r="C196" s="1">
        <v>9146.7772118978992</v>
      </c>
      <c r="D196">
        <v>39.070759845265592</v>
      </c>
      <c r="E196">
        <v>7.2748633850998203</v>
      </c>
      <c r="F196">
        <v>227448322636.80551</v>
      </c>
      <c r="G196">
        <v>1.3991132859817901</v>
      </c>
      <c r="H196" s="8">
        <v>98.039155496964426</v>
      </c>
      <c r="I196">
        <v>15.942276015877724</v>
      </c>
      <c r="J196" s="5">
        <v>2.9358076734999998</v>
      </c>
      <c r="K196">
        <v>7.7168673123490752E-2</v>
      </c>
      <c r="L196">
        <v>5146535</v>
      </c>
      <c r="M196" s="12">
        <v>139286.02911980581</v>
      </c>
    </row>
    <row r="197" spans="1:13" x14ac:dyDescent="0.25">
      <c r="A197" s="1" t="s">
        <v>12</v>
      </c>
      <c r="B197">
        <v>2011</v>
      </c>
      <c r="C197" s="1">
        <v>1194.6672783567001</v>
      </c>
      <c r="D197">
        <v>38.893867832819787</v>
      </c>
      <c r="E197">
        <v>0.51577046620181477</v>
      </c>
      <c r="F197">
        <v>229344519381.15631</v>
      </c>
      <c r="G197">
        <v>1.5361680817302901</v>
      </c>
      <c r="H197" s="8">
        <v>104.67415121955707</v>
      </c>
      <c r="I197">
        <v>16.374590784311295</v>
      </c>
      <c r="J197" s="5">
        <v>2.4338024899000001</v>
      </c>
      <c r="K197">
        <v>7.5396397271403154E-2</v>
      </c>
      <c r="L197">
        <v>5044242</v>
      </c>
      <c r="M197" s="12">
        <v>155035.95421757459</v>
      </c>
    </row>
    <row r="198" spans="1:13" x14ac:dyDescent="0.25">
      <c r="A198" s="1" t="s">
        <v>12</v>
      </c>
      <c r="B198">
        <v>2012</v>
      </c>
      <c r="C198" s="1">
        <v>9168.1496348324999</v>
      </c>
      <c r="D198">
        <v>38.814904869170761</v>
      </c>
      <c r="E198">
        <v>6.9055691021059857</v>
      </c>
      <c r="F198">
        <v>246139191582.29138</v>
      </c>
      <c r="G198">
        <v>1.5102272532902821</v>
      </c>
      <c r="H198" s="8">
        <v>104.53425701904825</v>
      </c>
      <c r="I198">
        <v>16.367687866091728</v>
      </c>
      <c r="J198" s="5">
        <v>-0.37081999970000001</v>
      </c>
      <c r="K198">
        <v>7.4525375375218889E-2</v>
      </c>
      <c r="L198">
        <v>5005432</v>
      </c>
      <c r="M198" s="12">
        <v>172471.01632954201</v>
      </c>
    </row>
    <row r="199" spans="1:13" x14ac:dyDescent="0.25">
      <c r="A199" s="1" t="s">
        <v>12</v>
      </c>
      <c r="B199">
        <v>2013</v>
      </c>
      <c r="C199" s="1">
        <v>14016.3874506005</v>
      </c>
      <c r="D199">
        <v>38.846698382604892</v>
      </c>
      <c r="E199">
        <v>2.3715134346902005</v>
      </c>
      <c r="F199">
        <v>253054235069.32175</v>
      </c>
      <c r="G199">
        <v>1.4997586358779023</v>
      </c>
      <c r="H199" s="8">
        <v>105.46582798728477</v>
      </c>
      <c r="I199">
        <v>16.217500820755959</v>
      </c>
      <c r="J199" s="5">
        <v>-0.89994836450000004</v>
      </c>
      <c r="K199">
        <v>7.3454641178654467E-2</v>
      </c>
      <c r="L199">
        <v>4954620</v>
      </c>
      <c r="M199" s="12">
        <v>178258.6758021065</v>
      </c>
    </row>
    <row r="200" spans="1:13" x14ac:dyDescent="0.25">
      <c r="A200" s="4" t="s">
        <v>13</v>
      </c>
      <c r="B200">
        <v>1996</v>
      </c>
      <c r="C200" s="1">
        <v>2395</v>
      </c>
      <c r="D200">
        <v>69.590641512492212</v>
      </c>
      <c r="E200">
        <v>7.6044877589153401</v>
      </c>
      <c r="F200">
        <v>32261497743.225677</v>
      </c>
      <c r="G200">
        <v>0.54611941293849608</v>
      </c>
      <c r="H200" s="10">
        <v>96.5</v>
      </c>
      <c r="I200">
        <v>15.503142356872559</v>
      </c>
      <c r="J200" s="5">
        <v>-8.1922312977999994</v>
      </c>
      <c r="K200">
        <v>0.13982041289451275</v>
      </c>
      <c r="L200">
        <v>10228800</v>
      </c>
      <c r="M200" s="12">
        <v>8138.3010000000004</v>
      </c>
    </row>
    <row r="201" spans="1:13" x14ac:dyDescent="0.25">
      <c r="A201" s="4" t="s">
        <v>13</v>
      </c>
      <c r="B201">
        <v>1997</v>
      </c>
      <c r="C201" s="1">
        <v>2220</v>
      </c>
      <c r="D201">
        <v>67.789934405872856</v>
      </c>
      <c r="E201">
        <v>6.4779929460895289</v>
      </c>
      <c r="F201">
        <v>34891482185.14061</v>
      </c>
      <c r="G201">
        <v>0.56785342378466996</v>
      </c>
      <c r="H201" s="8">
        <v>102.60666667024296</v>
      </c>
      <c r="I201" s="9">
        <v>15.278208546340466</v>
      </c>
      <c r="J201" s="5">
        <v>-5.6922270794000003</v>
      </c>
      <c r="K201">
        <v>0.14038131048395236</v>
      </c>
      <c r="L201">
        <v>10431300</v>
      </c>
      <c r="M201" s="12">
        <v>10358.300999999999</v>
      </c>
    </row>
    <row r="202" spans="1:13" x14ac:dyDescent="0.25">
      <c r="A202" s="4" t="s">
        <v>13</v>
      </c>
      <c r="B202">
        <v>1998</v>
      </c>
      <c r="C202" s="1">
        <v>1671</v>
      </c>
      <c r="D202">
        <v>65.697760111462571</v>
      </c>
      <c r="E202">
        <v>4.1533817019150092</v>
      </c>
      <c r="F202">
        <v>36902786136.415192</v>
      </c>
      <c r="G202">
        <v>0.63713741522883749</v>
      </c>
      <c r="H202" s="8">
        <v>106.53480987092155</v>
      </c>
      <c r="I202">
        <v>15.053274735808372</v>
      </c>
      <c r="J202" s="5">
        <v>-3.9471360074000001</v>
      </c>
      <c r="K202">
        <v>0.13829869739173534</v>
      </c>
      <c r="L202">
        <v>10435508</v>
      </c>
      <c r="M202" s="12">
        <v>12029.300999999999</v>
      </c>
    </row>
    <row r="203" spans="1:13" x14ac:dyDescent="0.25">
      <c r="A203" s="4" t="s">
        <v>13</v>
      </c>
      <c r="B203">
        <v>1999</v>
      </c>
      <c r="C203" s="1">
        <v>1412</v>
      </c>
      <c r="D203">
        <v>63.558368595986934</v>
      </c>
      <c r="E203">
        <v>3.213678967064368</v>
      </c>
      <c r="F203">
        <v>38664372693.988815</v>
      </c>
      <c r="G203">
        <v>0.71346813900214534</v>
      </c>
      <c r="H203" s="8">
        <v>110.04283559798355</v>
      </c>
      <c r="I203" s="9">
        <v>15.011130146682262</v>
      </c>
      <c r="J203" s="5">
        <v>4.1033717805999999</v>
      </c>
      <c r="K203">
        <v>0.1338205692934552</v>
      </c>
      <c r="L203">
        <v>10250214</v>
      </c>
      <c r="M203" s="12">
        <v>13441.300999999999</v>
      </c>
    </row>
    <row r="204" spans="1:13" x14ac:dyDescent="0.25">
      <c r="A204" s="4" t="s">
        <v>13</v>
      </c>
      <c r="B204">
        <v>2000</v>
      </c>
      <c r="C204" s="1">
        <v>1289</v>
      </c>
      <c r="D204">
        <v>61.500755048363956</v>
      </c>
      <c r="E204">
        <v>5.3646941968424215</v>
      </c>
      <c r="F204">
        <v>41288646005.984009</v>
      </c>
      <c r="G204">
        <v>0.79347713096167505</v>
      </c>
      <c r="H204" s="8">
        <v>105.4328341519038</v>
      </c>
      <c r="I204">
        <v>14.968985557556152</v>
      </c>
      <c r="J204" s="5">
        <v>3.5479844717</v>
      </c>
      <c r="K204">
        <v>0.12962654046262506</v>
      </c>
      <c r="L204">
        <v>10063025</v>
      </c>
      <c r="M204" s="12">
        <v>14730.300999999999</v>
      </c>
    </row>
    <row r="205" spans="1:13" x14ac:dyDescent="0.25">
      <c r="A205" s="4" t="s">
        <v>13</v>
      </c>
      <c r="B205">
        <v>2001</v>
      </c>
      <c r="C205" s="1">
        <v>1300</v>
      </c>
      <c r="D205">
        <v>58.976235145183786</v>
      </c>
      <c r="E205">
        <v>4.8562382762761729</v>
      </c>
      <c r="F205">
        <v>43845607803.026451</v>
      </c>
      <c r="G205">
        <v>0.87275247207411677</v>
      </c>
      <c r="H205" s="8">
        <v>104.18065622881973</v>
      </c>
      <c r="I205" s="9">
        <v>14.729499116539955</v>
      </c>
      <c r="J205" s="5">
        <v>2.0865713682</v>
      </c>
      <c r="K205">
        <v>0.12403169656768909</v>
      </c>
      <c r="L205">
        <v>9751434</v>
      </c>
      <c r="M205" s="12">
        <v>16030.300999999999</v>
      </c>
    </row>
    <row r="206" spans="1:13" x14ac:dyDescent="0.25">
      <c r="A206" s="4" t="s">
        <v>13</v>
      </c>
      <c r="B206">
        <v>2002</v>
      </c>
      <c r="C206" s="1">
        <v>1400</v>
      </c>
      <c r="D206">
        <v>56.864334460051793</v>
      </c>
      <c r="E206">
        <v>5.0947677197642491</v>
      </c>
      <c r="F206">
        <v>46617010183.229378</v>
      </c>
      <c r="G206">
        <v>0.92866370775210427</v>
      </c>
      <c r="H206" s="8">
        <v>104.24753319619036</v>
      </c>
      <c r="I206">
        <v>14.490012675523758</v>
      </c>
      <c r="J206" s="5">
        <v>-1.7225592706999999</v>
      </c>
      <c r="K206">
        <v>0.11738977868356766</v>
      </c>
      <c r="L206">
        <v>9336913</v>
      </c>
      <c r="M206" s="12">
        <v>17430.300999999999</v>
      </c>
    </row>
    <row r="207" spans="1:13" x14ac:dyDescent="0.25">
      <c r="A207" s="4" t="s">
        <v>13</v>
      </c>
      <c r="B207">
        <v>2003</v>
      </c>
      <c r="C207" s="1">
        <v>1450</v>
      </c>
      <c r="D207">
        <v>54.956645881932161</v>
      </c>
      <c r="E207">
        <v>5.6639787328427929</v>
      </c>
      <c r="F207">
        <v>49833147313.722359</v>
      </c>
      <c r="G207">
        <v>1.0546257511827135</v>
      </c>
      <c r="H207" s="8">
        <v>102.14214513534601</v>
      </c>
      <c r="I207">
        <v>14.52321420609951</v>
      </c>
      <c r="J207" s="5">
        <v>-4.8821186614999998</v>
      </c>
      <c r="K207">
        <v>0.10987063083932126</v>
      </c>
      <c r="L207">
        <v>8841004</v>
      </c>
      <c r="M207" s="12">
        <v>18880.300999999999</v>
      </c>
    </row>
    <row r="208" spans="1:13" x14ac:dyDescent="0.25">
      <c r="A208" s="4" t="s">
        <v>13</v>
      </c>
      <c r="B208">
        <v>2004</v>
      </c>
      <c r="C208" s="1">
        <v>1610</v>
      </c>
      <c r="D208">
        <v>52.993798705289088</v>
      </c>
      <c r="E208">
        <v>6.2568503429131255</v>
      </c>
      <c r="F208">
        <v>53588777916.077911</v>
      </c>
      <c r="G208">
        <v>1.2129183722642809</v>
      </c>
      <c r="H208" s="8">
        <v>94.08998926721344</v>
      </c>
      <c r="I208">
        <v>14.551430404186249</v>
      </c>
      <c r="J208" s="5">
        <v>-2.1066370104000001</v>
      </c>
      <c r="K208">
        <v>0.10253634738274285</v>
      </c>
      <c r="L208">
        <v>8350191</v>
      </c>
      <c r="M208" s="12">
        <v>20490.300999999999</v>
      </c>
    </row>
    <row r="209" spans="1:13" x14ac:dyDescent="0.25">
      <c r="A209" s="4" t="s">
        <v>13</v>
      </c>
      <c r="B209">
        <v>2005</v>
      </c>
      <c r="C209" s="1">
        <v>1954</v>
      </c>
      <c r="D209">
        <v>50.91570013200711</v>
      </c>
      <c r="E209">
        <v>6.2997627783930596</v>
      </c>
      <c r="F209">
        <v>57633255739.398415</v>
      </c>
      <c r="G209">
        <v>1.3071484604502621</v>
      </c>
      <c r="H209" s="8">
        <v>92.524087143375709</v>
      </c>
      <c r="I209">
        <v>15.275864645838737</v>
      </c>
      <c r="J209" s="5">
        <v>-1.0586124559000001</v>
      </c>
      <c r="K209">
        <v>9.4347443504899139E-2</v>
      </c>
      <c r="L209">
        <v>7773484</v>
      </c>
      <c r="M209" s="12">
        <v>22444.300999999999</v>
      </c>
    </row>
    <row r="210" spans="1:13" x14ac:dyDescent="0.25">
      <c r="A210" s="4" t="s">
        <v>13</v>
      </c>
      <c r="B210">
        <v>2006</v>
      </c>
      <c r="C210" s="1">
        <v>2400</v>
      </c>
      <c r="D210">
        <v>49.280844380930269</v>
      </c>
      <c r="E210">
        <v>5.7977600929054631</v>
      </c>
      <c r="F210">
        <v>61654878281.482056</v>
      </c>
      <c r="G210">
        <v>1.3636761619907944</v>
      </c>
      <c r="H210" s="8">
        <v>96.088699077172123</v>
      </c>
      <c r="I210">
        <v>14.886202737689018</v>
      </c>
      <c r="J210" s="5">
        <v>-0.26881089679999998</v>
      </c>
      <c r="K210">
        <v>8.7837085529916745E-2</v>
      </c>
      <c r="L210">
        <v>7317813</v>
      </c>
      <c r="M210" s="12">
        <v>24844.300999999999</v>
      </c>
    </row>
    <row r="211" spans="1:13" x14ac:dyDescent="0.25">
      <c r="A211" s="4" t="s">
        <v>13</v>
      </c>
      <c r="B211">
        <v>2007</v>
      </c>
      <c r="C211" s="1">
        <v>6981</v>
      </c>
      <c r="D211">
        <v>47.510918226806616</v>
      </c>
      <c r="E211">
        <v>5.9753803969953907</v>
      </c>
      <c r="F211">
        <v>66050565593.142395</v>
      </c>
      <c r="G211">
        <v>1.5265444724421009</v>
      </c>
      <c r="H211" s="8">
        <v>99.448721976811754</v>
      </c>
      <c r="I211">
        <v>14.920757547020912</v>
      </c>
      <c r="J211" s="5">
        <v>-9.7909483252000005</v>
      </c>
      <c r="K211">
        <v>8.3607663399371868E-2</v>
      </c>
      <c r="L211">
        <v>7041312</v>
      </c>
      <c r="M211" s="12">
        <v>31825.300999999999</v>
      </c>
    </row>
    <row r="212" spans="1:13" x14ac:dyDescent="0.25">
      <c r="A212" s="4" t="s">
        <v>13</v>
      </c>
      <c r="B212">
        <v>2008</v>
      </c>
      <c r="C212" s="1">
        <v>9578.9974939999993</v>
      </c>
      <c r="D212">
        <v>45.78151819040994</v>
      </c>
      <c r="E212">
        <v>4.5443113967083235</v>
      </c>
      <c r="F212">
        <v>69790197498.632141</v>
      </c>
      <c r="G212">
        <v>1.6529917481203773</v>
      </c>
      <c r="H212" s="8">
        <v>100</v>
      </c>
      <c r="I212">
        <v>14.72744919359684</v>
      </c>
      <c r="J212" s="5">
        <v>-11.881127065399999</v>
      </c>
      <c r="K212">
        <v>8.0731907324712429E-2</v>
      </c>
      <c r="L212">
        <v>6871795</v>
      </c>
      <c r="M212" s="12">
        <v>41404.298000000003</v>
      </c>
    </row>
    <row r="213" spans="1:13" x14ac:dyDescent="0.25">
      <c r="A213" s="4" t="s">
        <v>13</v>
      </c>
      <c r="B213">
        <v>2009</v>
      </c>
      <c r="C213" s="1">
        <v>7600</v>
      </c>
      <c r="D213">
        <v>44.344746498912087</v>
      </c>
      <c r="E213">
        <v>4.2874980711827817</v>
      </c>
      <c r="F213">
        <v>73557400854.502869</v>
      </c>
      <c r="G213">
        <v>1.4736821986215336</v>
      </c>
      <c r="H213" s="8">
        <v>112.27204659602825</v>
      </c>
      <c r="I213">
        <v>14.900818914175034</v>
      </c>
      <c r="J213" s="5">
        <v>-6.7997358079000003</v>
      </c>
      <c r="K213">
        <v>7.8407625690206331E-2</v>
      </c>
      <c r="L213">
        <v>6745016</v>
      </c>
      <c r="M213" s="12">
        <v>49004.298000000003</v>
      </c>
    </row>
    <row r="214" spans="1:13" x14ac:dyDescent="0.25">
      <c r="A214" s="4" t="s">
        <v>13</v>
      </c>
      <c r="B214">
        <v>2010</v>
      </c>
      <c r="C214" s="1">
        <v>8000</v>
      </c>
      <c r="D214">
        <v>43.309778046691335</v>
      </c>
      <c r="E214">
        <v>5.3122717928562508</v>
      </c>
      <c r="F214">
        <v>78282167937.749878</v>
      </c>
      <c r="G214">
        <v>1.500040071754559</v>
      </c>
      <c r="H214" s="8">
        <v>117.919754217277</v>
      </c>
      <c r="I214">
        <v>14.600715145468712</v>
      </c>
      <c r="J214" s="5">
        <v>-3.6883761516</v>
      </c>
      <c r="K214">
        <v>7.9632174388174728E-2</v>
      </c>
      <c r="L214">
        <v>6922624</v>
      </c>
      <c r="M214" s="12">
        <v>57004.298000000003</v>
      </c>
    </row>
    <row r="215" spans="1:13" x14ac:dyDescent="0.25">
      <c r="A215" s="4" t="s">
        <v>13</v>
      </c>
      <c r="B215">
        <v>2011</v>
      </c>
      <c r="C215" s="1">
        <v>7519</v>
      </c>
      <c r="D215">
        <v>42.67977074687176</v>
      </c>
      <c r="E215">
        <v>5.142703992675294</v>
      </c>
      <c r="F215">
        <v>83167212215.448425</v>
      </c>
      <c r="G215">
        <v>1.5129953667746161</v>
      </c>
      <c r="H215" s="8">
        <v>112.94633446061661</v>
      </c>
      <c r="I215">
        <v>14.817145928740501</v>
      </c>
      <c r="J215" s="5">
        <v>0.17411904789999999</v>
      </c>
      <c r="K215">
        <v>8.0242406648451725E-2</v>
      </c>
      <c r="L215">
        <v>7048493</v>
      </c>
      <c r="M215" s="12">
        <v>64523.298000000003</v>
      </c>
    </row>
    <row r="216" spans="1:13" x14ac:dyDescent="0.25">
      <c r="A216" s="4" t="s">
        <v>13</v>
      </c>
      <c r="B216">
        <v>2012</v>
      </c>
      <c r="C216" s="1">
        <v>8368</v>
      </c>
      <c r="D216">
        <v>42.319997977413045</v>
      </c>
      <c r="E216">
        <v>4.1413396541885845</v>
      </c>
      <c r="F216">
        <v>87531301193.843185</v>
      </c>
      <c r="G216">
        <v>1.6133019019791222</v>
      </c>
      <c r="H216" s="8">
        <v>112.05320780491279</v>
      </c>
      <c r="I216">
        <v>14.811787113547325</v>
      </c>
      <c r="J216" s="5">
        <v>5.8156842858999998</v>
      </c>
      <c r="K216">
        <v>7.9990064535460703E-2</v>
      </c>
      <c r="L216">
        <v>7100950</v>
      </c>
      <c r="M216" s="12">
        <v>72891.297999999995</v>
      </c>
    </row>
    <row r="217" spans="1:13" x14ac:dyDescent="0.25">
      <c r="A217" s="4" t="s">
        <v>13</v>
      </c>
      <c r="B217">
        <v>2013</v>
      </c>
      <c r="C217" s="1">
        <v>8900</v>
      </c>
      <c r="D217">
        <v>42.22030415606244</v>
      </c>
      <c r="E217">
        <v>4.3219376962487104</v>
      </c>
      <c r="F217">
        <v>92277145925.34198</v>
      </c>
      <c r="G217">
        <v>1.7959774638074364</v>
      </c>
      <c r="H217" s="8">
        <v>121.24245954700443</v>
      </c>
      <c r="I217">
        <v>14.906334757804871</v>
      </c>
      <c r="J217" s="5">
        <v>5.5314151647000003</v>
      </c>
      <c r="K217">
        <v>8.0290439410136569E-2</v>
      </c>
      <c r="L217">
        <v>7202767</v>
      </c>
      <c r="M217" s="12">
        <v>81791.297999999995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Unattended Releases -- Den Spike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Nienke Langen</dc:creator>
  <cp:lastModifiedBy>Nienke Langen</cp:lastModifiedBy>
  <dcterms:created xsi:type="dcterms:W3CDTF">2016-02-01T14:26:49Z</dcterms:created>
  <dcterms:modified xsi:type="dcterms:W3CDTF">2016-02-03T10:09:29Z</dcterms:modified>
</cp:coreProperties>
</file>