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20115" windowHeight="8385"/>
  </bookViews>
  <sheets>
    <sheet name="Peringkat Sukuk" sheetId="1" r:id="rId1"/>
    <sheet name="Likuiditas" sheetId="2" r:id="rId2"/>
    <sheet name="Profitabilitas" sheetId="3" r:id="rId3"/>
    <sheet name="Leverage" sheetId="4" r:id="rId4"/>
    <sheet name="Growth" sheetId="5" r:id="rId5"/>
    <sheet name="Size" sheetId="6" r:id="rId6"/>
    <sheet name="Reputasi Auditor" sheetId="7" r:id="rId7"/>
    <sheet name="Y" sheetId="9" r:id="rId8"/>
  </sheets>
  <calcPr calcId="144525"/>
</workbook>
</file>

<file path=xl/calcChain.xml><?xml version="1.0" encoding="utf-8"?>
<calcChain xmlns="http://schemas.openxmlformats.org/spreadsheetml/2006/main">
  <c r="C2" i="6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2" i="2"/>
  <c r="H2" i="5" l="1"/>
  <c r="H3" i="5"/>
  <c r="D2" i="4"/>
  <c r="C3" i="6" l="1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2" i="3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G3" i="5" l="1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2" i="5"/>
  <c r="D3" i="5" l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2" i="5"/>
</calcChain>
</file>

<file path=xl/sharedStrings.xml><?xml version="1.0" encoding="utf-8"?>
<sst xmlns="http://schemas.openxmlformats.org/spreadsheetml/2006/main" count="303" uniqueCount="77">
  <si>
    <t>Nama Perusahaan</t>
  </si>
  <si>
    <t>Pendapatan Komprehensip</t>
  </si>
  <si>
    <t>Jumlah Aset</t>
  </si>
  <si>
    <t>ROA</t>
  </si>
  <si>
    <t>ADHI 2012</t>
  </si>
  <si>
    <t>INDF 2012</t>
  </si>
  <si>
    <t>MAPI 2012</t>
  </si>
  <si>
    <t>MLPL 2012</t>
  </si>
  <si>
    <t>MPPA 2012</t>
  </si>
  <si>
    <t>MYOR 2012</t>
  </si>
  <si>
    <t>SIMP 2012</t>
  </si>
  <si>
    <t>SMRA 2012</t>
  </si>
  <si>
    <t>ADHI 2013</t>
  </si>
  <si>
    <t>INDF 2013</t>
  </si>
  <si>
    <t>MAPI 2013</t>
  </si>
  <si>
    <t>MLPL 2013</t>
  </si>
  <si>
    <t>MPPA 2013</t>
  </si>
  <si>
    <t>SIMP 2013</t>
  </si>
  <si>
    <t>SMRA 2013</t>
  </si>
  <si>
    <t>ADHI 2014</t>
  </si>
  <si>
    <t>INDF 2014</t>
  </si>
  <si>
    <t>MAPI 2014</t>
  </si>
  <si>
    <t>MLPL 2014</t>
  </si>
  <si>
    <t>MPPA 2014</t>
  </si>
  <si>
    <t>SIMP 2014</t>
  </si>
  <si>
    <t>SMRA 2014</t>
  </si>
  <si>
    <t>Jumlah Liabilitas</t>
  </si>
  <si>
    <t>Jumlah Ekuitas</t>
  </si>
  <si>
    <t>Leverage</t>
  </si>
  <si>
    <t>Jumlah Aset Lancar</t>
  </si>
  <si>
    <t>Jumlah Liabilitas Jangka Pendek</t>
  </si>
  <si>
    <t>Likuiditas</t>
  </si>
  <si>
    <t>Total Aset</t>
  </si>
  <si>
    <t>KAP</t>
  </si>
  <si>
    <t>Reputasi Auditor</t>
  </si>
  <si>
    <t>Growth</t>
  </si>
  <si>
    <t>RSM AAJ</t>
  </si>
  <si>
    <t>Deloitte</t>
  </si>
  <si>
    <t>Ernst &amp; Young</t>
  </si>
  <si>
    <t>Moore Stephens</t>
  </si>
  <si>
    <t>Total Aktiva (A)</t>
  </si>
  <si>
    <t>Total Ekuitas (B)</t>
  </si>
  <si>
    <t>C (A-B)</t>
  </si>
  <si>
    <t>saham beredar (D)</t>
  </si>
  <si>
    <t>harga penutupan saham (E)</t>
  </si>
  <si>
    <t>F (D x E)</t>
  </si>
  <si>
    <t>MYOR 2013</t>
  </si>
  <si>
    <t>MYOR 2014</t>
  </si>
  <si>
    <t>ADHI 2011</t>
  </si>
  <si>
    <t>INDF 2011</t>
  </si>
  <si>
    <t>MAPI 2011</t>
  </si>
  <si>
    <t>MLPL 2011</t>
  </si>
  <si>
    <t>MPPA 2011</t>
  </si>
  <si>
    <t>MYOR 2011</t>
  </si>
  <si>
    <t>SIMP 2011</t>
  </si>
  <si>
    <t>SMRA 2011</t>
  </si>
  <si>
    <t>size</t>
  </si>
  <si>
    <t>prof</t>
  </si>
  <si>
    <t>lik</t>
  </si>
  <si>
    <t>lev</t>
  </si>
  <si>
    <t>gro</t>
  </si>
  <si>
    <t>RA</t>
  </si>
  <si>
    <t>Y</t>
  </si>
  <si>
    <t>Total Aset dalam milyar rupiah</t>
  </si>
  <si>
    <t>Y = peringkat sukuk</t>
  </si>
  <si>
    <t>Keterangan</t>
  </si>
  <si>
    <t>Kode</t>
  </si>
  <si>
    <t>AA+</t>
  </si>
  <si>
    <t>AA</t>
  </si>
  <si>
    <t>AA-</t>
  </si>
  <si>
    <t>A+</t>
  </si>
  <si>
    <t>A</t>
  </si>
  <si>
    <t>A-</t>
  </si>
  <si>
    <t>BBB+</t>
  </si>
  <si>
    <t>keterangan</t>
  </si>
  <si>
    <t>1 = BigFour</t>
  </si>
  <si>
    <t>0 = Non BigFour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</si>
</sst>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3" fontId="0" fillId="0" borderId="0" xfId="0" applyNumberFormat="1"/>
    <xf numFmtId="3" fontId="0" fillId="0" borderId="0" xfId="0" applyNumberFormat="1" applyAlignment="1">
      <alignment horizontal="right"/>
    </xf>
    <xf numFmtId="0" fontId="0" fillId="2" borderId="0" xfId="0" applyFill="1"/>
    <xf numFmtId="2" fontId="0" fillId="0" borderId="0" xfId="0" applyNumberFormat="1"/>
    <xf numFmtId="2" fontId="0" fillId="0" borderId="0" xfId="0" applyNumberFormat="1"/>
    <xf numFmtId="0" fontId="0" fillId="0" borderId="0" xfId="0"/>
    <xf numFmtId="2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80" zoomScaleNormal="80" workbookViewId="0">
      <pane ySplit="1" topLeftCell="A2" activePane="bottomLeft" state="frozen"/>
      <selection pane="bottomLeft" activeCell="L10" sqref="L10"/>
    </sheetView>
  </sheetViews>
  <sheetFormatPr defaultRowHeight="15" x14ac:dyDescent="0.25"/>
  <cols>
    <col min="1" max="1" width="17.140625" customWidth="1"/>
    <col min="2" max="2" width="14.5703125" customWidth="1"/>
    <col min="3" max="3" width="16" customWidth="1"/>
    <col min="4" max="4" width="16.42578125" customWidth="1"/>
    <col min="6" max="6" width="13" customWidth="1"/>
    <col min="7" max="7" width="17.5703125" customWidth="1"/>
    <col min="8" max="8" width="15.7109375" customWidth="1"/>
  </cols>
  <sheetData>
    <row r="1" spans="1:8" x14ac:dyDescent="0.25">
      <c r="A1" t="s">
        <v>0</v>
      </c>
      <c r="B1" t="s">
        <v>58</v>
      </c>
      <c r="C1" t="s">
        <v>57</v>
      </c>
      <c r="D1" t="s">
        <v>59</v>
      </c>
      <c r="E1" t="s">
        <v>60</v>
      </c>
      <c r="F1" t="s">
        <v>56</v>
      </c>
      <c r="G1" t="s">
        <v>61</v>
      </c>
      <c r="H1" t="s">
        <v>62</v>
      </c>
    </row>
    <row r="2" spans="1:8" x14ac:dyDescent="0.25">
      <c r="A2" t="s">
        <v>48</v>
      </c>
      <c r="B2" s="4">
        <v>1.1029992862944977</v>
      </c>
      <c r="C2" s="5">
        <v>2.9891806947505684</v>
      </c>
      <c r="D2" s="8">
        <v>5.1724075128661298</v>
      </c>
      <c r="E2" s="8">
        <v>1.0088987767698692</v>
      </c>
      <c r="F2" s="7">
        <v>6112.953591126</v>
      </c>
      <c r="G2">
        <v>0</v>
      </c>
      <c r="H2" s="9">
        <v>2</v>
      </c>
    </row>
    <row r="3" spans="1:8" x14ac:dyDescent="0.25">
      <c r="A3" t="s">
        <v>49</v>
      </c>
      <c r="B3" s="4">
        <v>1.9095279793854156</v>
      </c>
      <c r="C3" s="5">
        <v>9.363324886029325</v>
      </c>
      <c r="D3" s="8">
        <v>0.69520884460645249</v>
      </c>
      <c r="E3" s="8">
        <v>1.1638440614629215</v>
      </c>
      <c r="F3" s="7">
        <v>53585.932999999997</v>
      </c>
      <c r="G3">
        <v>1</v>
      </c>
      <c r="H3" s="9">
        <v>5</v>
      </c>
    </row>
    <row r="4" spans="1:8" x14ac:dyDescent="0.25">
      <c r="A4" t="s">
        <v>50</v>
      </c>
      <c r="B4" s="4">
        <v>1.0399983015758623</v>
      </c>
      <c r="C4" s="5">
        <v>8.1124115678121189</v>
      </c>
      <c r="D4" s="8">
        <v>1.4609888302013823</v>
      </c>
      <c r="E4" s="8">
        <v>2.5298623939510589</v>
      </c>
      <c r="F4" s="7">
        <v>4415.3425280000001</v>
      </c>
      <c r="G4">
        <v>1</v>
      </c>
      <c r="H4" s="9">
        <v>4</v>
      </c>
    </row>
    <row r="5" spans="1:8" x14ac:dyDescent="0.25">
      <c r="A5" t="s">
        <v>51</v>
      </c>
      <c r="B5" s="4">
        <v>1.4840133133343096</v>
      </c>
      <c r="C5" s="5">
        <v>0.67090440621662739</v>
      </c>
      <c r="D5" s="8">
        <v>0.75667756692170407</v>
      </c>
      <c r="E5" s="8">
        <v>0.51225826614320502</v>
      </c>
      <c r="F5" s="7">
        <v>14314.707</v>
      </c>
      <c r="G5">
        <v>0</v>
      </c>
      <c r="H5" s="9">
        <v>4</v>
      </c>
    </row>
    <row r="6" spans="1:8" x14ac:dyDescent="0.25">
      <c r="A6" t="s">
        <v>52</v>
      </c>
      <c r="B6" s="4">
        <v>1.2223086960589886</v>
      </c>
      <c r="C6" s="5">
        <v>1.1670452822416861</v>
      </c>
      <c r="D6" s="8">
        <v>0.81371748276750311</v>
      </c>
      <c r="E6" s="8">
        <v>1.4765143955245592</v>
      </c>
      <c r="F6" s="7">
        <v>10308.169</v>
      </c>
      <c r="G6">
        <v>0</v>
      </c>
      <c r="H6" s="9">
        <v>4</v>
      </c>
    </row>
    <row r="7" spans="1:8" x14ac:dyDescent="0.25">
      <c r="A7" t="s">
        <v>53</v>
      </c>
      <c r="B7" s="4">
        <v>2.2187220088171848</v>
      </c>
      <c r="C7" s="5">
        <v>7.3308720218491024</v>
      </c>
      <c r="D7" s="8">
        <v>1.7219569917936135</v>
      </c>
      <c r="E7" s="8">
        <v>2.2877805495063255</v>
      </c>
      <c r="F7" s="7">
        <v>6599.8455333279999</v>
      </c>
      <c r="G7">
        <v>0</v>
      </c>
      <c r="H7" s="9">
        <v>5</v>
      </c>
    </row>
    <row r="8" spans="1:8" x14ac:dyDescent="0.25">
      <c r="A8" t="s">
        <v>54</v>
      </c>
      <c r="B8" s="4">
        <v>1.6933235928922394</v>
      </c>
      <c r="C8" s="5">
        <v>8.8250128898415117</v>
      </c>
      <c r="D8" s="8">
        <v>0.68150283530823885</v>
      </c>
      <c r="E8" s="8">
        <v>1.1182877029873191</v>
      </c>
      <c r="F8" s="7">
        <v>25510.399000000001</v>
      </c>
      <c r="G8">
        <v>1</v>
      </c>
      <c r="H8" s="9">
        <v>6</v>
      </c>
    </row>
    <row r="9" spans="1:8" x14ac:dyDescent="0.25">
      <c r="A9" t="s">
        <v>55</v>
      </c>
      <c r="B9" s="4">
        <v>1.1739750489156282</v>
      </c>
      <c r="C9" s="5">
        <v>4.7993364671078638</v>
      </c>
      <c r="D9" s="8">
        <v>2.2696196538213971</v>
      </c>
      <c r="E9" s="8">
        <v>1.6796412051752856</v>
      </c>
      <c r="F9" s="7">
        <v>8099.1746810000004</v>
      </c>
      <c r="G9">
        <v>1</v>
      </c>
      <c r="H9" s="9">
        <v>3</v>
      </c>
    </row>
    <row r="10" spans="1:8" x14ac:dyDescent="0.25">
      <c r="A10" t="s">
        <v>4</v>
      </c>
      <c r="B10" s="4">
        <v>1.244426353784035</v>
      </c>
      <c r="C10" s="5">
        <v>2.7140386956669809</v>
      </c>
      <c r="D10" s="8">
        <v>5.6660573989434226</v>
      </c>
      <c r="E10" s="8">
        <v>1.2550049101755714</v>
      </c>
      <c r="F10" s="7">
        <v>7872.0736354680002</v>
      </c>
      <c r="G10">
        <v>0</v>
      </c>
      <c r="H10" s="9">
        <v>2</v>
      </c>
    </row>
    <row r="11" spans="1:8" x14ac:dyDescent="0.25">
      <c r="A11" t="s">
        <v>5</v>
      </c>
      <c r="B11" s="4">
        <v>2.0032020075006054</v>
      </c>
      <c r="C11" s="5">
        <v>8.0564852725296436</v>
      </c>
      <c r="D11" s="8">
        <v>0.73753839549884115</v>
      </c>
      <c r="E11" s="8">
        <v>1.2903169194490876</v>
      </c>
      <c r="F11" s="7">
        <v>59324.207000000002</v>
      </c>
      <c r="G11">
        <v>1</v>
      </c>
      <c r="H11" s="9">
        <v>6</v>
      </c>
    </row>
    <row r="12" spans="1:8" x14ac:dyDescent="0.25">
      <c r="A12" t="s">
        <v>6</v>
      </c>
      <c r="B12" s="4">
        <v>1.2161333941108907</v>
      </c>
      <c r="C12" s="5">
        <v>7.2887960239978513</v>
      </c>
      <c r="D12" s="8">
        <v>1.7572400079483579</v>
      </c>
      <c r="E12" s="8">
        <v>2.4938978392114315</v>
      </c>
      <c r="F12" s="7">
        <v>5990.5869030000003</v>
      </c>
      <c r="G12">
        <v>1</v>
      </c>
      <c r="H12" s="9">
        <v>5</v>
      </c>
    </row>
    <row r="13" spans="1:8" x14ac:dyDescent="0.25">
      <c r="A13" t="s">
        <v>7</v>
      </c>
      <c r="B13" s="4">
        <v>1.4901379640435546</v>
      </c>
      <c r="C13" s="5">
        <v>1.8166927559075574</v>
      </c>
      <c r="D13" s="8">
        <v>0.99745316686783192</v>
      </c>
      <c r="E13" s="8">
        <v>0.61729265197790228</v>
      </c>
      <c r="F13" s="7">
        <v>14088.183000000001</v>
      </c>
      <c r="G13">
        <v>0</v>
      </c>
      <c r="H13" s="9">
        <v>4</v>
      </c>
    </row>
    <row r="14" spans="1:8" x14ac:dyDescent="0.25">
      <c r="A14" t="s">
        <v>8</v>
      </c>
      <c r="B14" s="4">
        <v>1.8721938668432057</v>
      </c>
      <c r="C14" s="5">
        <v>2.8989912228338111</v>
      </c>
      <c r="D14" s="8">
        <v>1.1387759071433066</v>
      </c>
      <c r="E14" s="8">
        <v>1.3663614703388585</v>
      </c>
      <c r="F14" s="7">
        <v>8225.2060000000001</v>
      </c>
      <c r="G14">
        <v>0</v>
      </c>
      <c r="H14" s="9">
        <v>4</v>
      </c>
    </row>
    <row r="15" spans="1:8" x14ac:dyDescent="0.25">
      <c r="A15" t="s">
        <v>9</v>
      </c>
      <c r="B15" s="4">
        <v>2.7611231299928942</v>
      </c>
      <c r="C15" s="5">
        <v>8.9471411783453938</v>
      </c>
      <c r="D15" s="8">
        <v>1.7062944264878088</v>
      </c>
      <c r="E15" s="8">
        <v>2.4401911572693158</v>
      </c>
      <c r="F15" s="7">
        <v>8302.506241903</v>
      </c>
      <c r="G15">
        <v>0</v>
      </c>
      <c r="H15" s="9">
        <v>5</v>
      </c>
    </row>
    <row r="16" spans="1:8" x14ac:dyDescent="0.25">
      <c r="A16" t="s">
        <v>10</v>
      </c>
      <c r="B16" s="4">
        <v>1.4831408701404736</v>
      </c>
      <c r="C16" s="5">
        <v>5.7051053641313745</v>
      </c>
      <c r="D16" s="8">
        <v>0.65140893362307573</v>
      </c>
      <c r="E16" s="8">
        <v>1.0729497542772364</v>
      </c>
      <c r="F16" s="7">
        <v>26574.460999999999</v>
      </c>
      <c r="G16">
        <v>1</v>
      </c>
      <c r="H16" s="9">
        <v>6</v>
      </c>
    </row>
    <row r="17" spans="1:8" x14ac:dyDescent="0.25">
      <c r="A17" t="s">
        <v>11</v>
      </c>
      <c r="B17" s="4">
        <v>1.1696109930964433</v>
      </c>
      <c r="C17" s="5">
        <v>7.2826204873020286</v>
      </c>
      <c r="D17" s="8">
        <v>1.8506544765405817</v>
      </c>
      <c r="E17" s="8">
        <v>1.8960489548096644</v>
      </c>
      <c r="F17" s="7">
        <v>10876.386684999999</v>
      </c>
      <c r="G17">
        <v>1</v>
      </c>
      <c r="H17" s="9">
        <v>4</v>
      </c>
    </row>
    <row r="18" spans="1:8" x14ac:dyDescent="0.25">
      <c r="A18" t="s">
        <v>12</v>
      </c>
      <c r="B18" s="4">
        <v>1.3772453377014693</v>
      </c>
      <c r="C18" s="5">
        <v>4.2162690444176443</v>
      </c>
      <c r="D18" s="8">
        <v>5.2778142368417775</v>
      </c>
      <c r="E18" s="8">
        <v>1.1205158950132603</v>
      </c>
      <c r="F18" s="7">
        <v>9720.9617644219998</v>
      </c>
      <c r="G18">
        <v>0</v>
      </c>
      <c r="H18" s="9">
        <v>3</v>
      </c>
    </row>
    <row r="19" spans="1:8" x14ac:dyDescent="0.25">
      <c r="A19" t="s">
        <v>13</v>
      </c>
      <c r="B19" s="4">
        <v>1.6830966526184756</v>
      </c>
      <c r="C19" s="5">
        <v>4.4022325272354266</v>
      </c>
      <c r="D19" s="8">
        <v>1.0482401501793688</v>
      </c>
      <c r="E19" s="8">
        <v>1.2584550048668097</v>
      </c>
      <c r="F19" s="7">
        <v>77611.415999999997</v>
      </c>
      <c r="G19">
        <v>1</v>
      </c>
      <c r="H19" s="9">
        <v>6</v>
      </c>
    </row>
    <row r="20" spans="1:8" x14ac:dyDescent="0.25">
      <c r="A20" t="s">
        <v>14</v>
      </c>
      <c r="B20" s="4">
        <v>1.1173762015088877</v>
      </c>
      <c r="C20" s="5">
        <v>4.1825846084949836</v>
      </c>
      <c r="D20" s="8">
        <v>2.2160926437641617</v>
      </c>
      <c r="E20" s="8">
        <v>1.8583323467442221</v>
      </c>
      <c r="F20" s="7">
        <v>7808.2995700000001</v>
      </c>
      <c r="G20">
        <v>1</v>
      </c>
      <c r="H20" s="9">
        <v>5</v>
      </c>
    </row>
    <row r="21" spans="1:8" x14ac:dyDescent="0.25">
      <c r="A21" t="s">
        <v>15</v>
      </c>
      <c r="B21" s="4">
        <v>1.535415473487316</v>
      </c>
      <c r="C21" s="5">
        <v>8.0134605963514982</v>
      </c>
      <c r="D21" s="8">
        <v>1.256319755752592</v>
      </c>
      <c r="E21" s="8">
        <v>0.73568270242572442</v>
      </c>
      <c r="F21" s="7">
        <v>20255.269</v>
      </c>
      <c r="G21">
        <v>0</v>
      </c>
      <c r="H21" s="9">
        <v>4</v>
      </c>
    </row>
    <row r="22" spans="1:8" x14ac:dyDescent="0.25">
      <c r="A22" t="s">
        <v>16</v>
      </c>
      <c r="B22" s="4">
        <v>1.372209071484775</v>
      </c>
      <c r="C22" s="5">
        <v>6.7619694938139849</v>
      </c>
      <c r="D22" s="8">
        <v>0.99683699699845518</v>
      </c>
      <c r="E22" s="8">
        <v>2.0849241284847917</v>
      </c>
      <c r="F22" s="7">
        <v>6579.518</v>
      </c>
      <c r="G22">
        <v>0</v>
      </c>
      <c r="H22" s="9">
        <v>4</v>
      </c>
    </row>
    <row r="23" spans="1:8" x14ac:dyDescent="0.25">
      <c r="A23" t="s">
        <v>46</v>
      </c>
      <c r="B23" s="4">
        <v>2.4020634867835953</v>
      </c>
      <c r="C23" s="5">
        <v>10.388680721074991</v>
      </c>
      <c r="D23" s="8">
        <v>1.4937012139007604</v>
      </c>
      <c r="E23" s="8">
        <v>2.9936871367103555</v>
      </c>
      <c r="F23" s="7">
        <v>9710.2234540000009</v>
      </c>
      <c r="G23">
        <v>0</v>
      </c>
      <c r="H23" s="9">
        <v>5</v>
      </c>
    </row>
    <row r="24" spans="1:8" x14ac:dyDescent="0.25">
      <c r="A24" t="s">
        <v>17</v>
      </c>
      <c r="B24" s="4">
        <v>0.8285884722559087</v>
      </c>
      <c r="C24" s="5">
        <v>2.3326284607858985</v>
      </c>
      <c r="D24" s="8">
        <v>0.74229984698991913</v>
      </c>
      <c r="E24" s="8">
        <v>0.86562084660173033</v>
      </c>
      <c r="F24" s="7">
        <v>28065.120999999999</v>
      </c>
      <c r="G24">
        <v>1</v>
      </c>
      <c r="H24" s="9">
        <v>6</v>
      </c>
    </row>
    <row r="25" spans="1:8" x14ac:dyDescent="0.25">
      <c r="A25" t="s">
        <v>18</v>
      </c>
      <c r="B25" s="4">
        <v>1.2796981463709043</v>
      </c>
      <c r="C25" s="5">
        <v>8.023114948196266</v>
      </c>
      <c r="D25" s="8">
        <v>1.9326136446766897</v>
      </c>
      <c r="E25" s="8">
        <v>1.4828433253368642</v>
      </c>
      <c r="F25" s="7">
        <v>13659.13682</v>
      </c>
      <c r="G25">
        <v>1</v>
      </c>
      <c r="H25" s="9">
        <v>4</v>
      </c>
    </row>
    <row r="26" spans="1:8" x14ac:dyDescent="0.25">
      <c r="A26" t="s">
        <v>19</v>
      </c>
      <c r="B26" s="4">
        <v>1.3415412340337707</v>
      </c>
      <c r="C26" s="5">
        <v>3.1228581703634783</v>
      </c>
      <c r="D26" s="8">
        <v>4.9712377009679836</v>
      </c>
      <c r="E26" s="8">
        <v>1.4318865426260485</v>
      </c>
      <c r="F26" s="7">
        <v>10458.881684274</v>
      </c>
      <c r="G26">
        <v>0</v>
      </c>
      <c r="H26" s="9">
        <v>3</v>
      </c>
    </row>
    <row r="27" spans="1:8" x14ac:dyDescent="0.25">
      <c r="A27" t="s">
        <v>20</v>
      </c>
      <c r="B27" s="4">
        <v>1.8074377716012822</v>
      </c>
      <c r="C27" s="5">
        <v>5.9883520713586176</v>
      </c>
      <c r="D27" s="8">
        <v>1.0844596207233581</v>
      </c>
      <c r="E27" s="8">
        <v>1.2099108322734231</v>
      </c>
      <c r="F27" s="7">
        <v>85938.884999999995</v>
      </c>
      <c r="G27">
        <v>1</v>
      </c>
      <c r="H27" s="9">
        <v>6</v>
      </c>
    </row>
    <row r="28" spans="1:8" x14ac:dyDescent="0.25">
      <c r="A28" t="s">
        <v>21</v>
      </c>
      <c r="B28" s="4">
        <v>1.3436380039774618</v>
      </c>
      <c r="C28" s="5">
        <v>0.90229517789595215</v>
      </c>
      <c r="D28" s="8">
        <v>2.3287522347862573</v>
      </c>
      <c r="E28" s="8">
        <v>1.6694617273185628</v>
      </c>
      <c r="F28" s="7">
        <v>8686.1745379999993</v>
      </c>
      <c r="G28">
        <v>1</v>
      </c>
      <c r="H28" s="9">
        <v>5</v>
      </c>
    </row>
    <row r="29" spans="1:8" x14ac:dyDescent="0.25">
      <c r="A29" t="s">
        <v>22</v>
      </c>
      <c r="B29" s="4">
        <v>1.3471856011333325</v>
      </c>
      <c r="C29" s="5">
        <v>9.4277904773643364</v>
      </c>
      <c r="D29" s="8">
        <v>1.2143701403253884</v>
      </c>
      <c r="E29" s="8">
        <v>0.91703263545112434</v>
      </c>
      <c r="F29" s="7">
        <v>22798.205000000002</v>
      </c>
      <c r="G29">
        <v>0</v>
      </c>
      <c r="H29" s="9">
        <v>4</v>
      </c>
    </row>
    <row r="30" spans="1:8" x14ac:dyDescent="0.25">
      <c r="A30" t="s">
        <v>23</v>
      </c>
      <c r="B30" s="4">
        <v>1.4198506708175282</v>
      </c>
      <c r="C30" s="5">
        <v>9.5072773057271522</v>
      </c>
      <c r="D30" s="8">
        <v>1.0456076942141044</v>
      </c>
      <c r="E30" s="8">
        <v>3.3259682006777074</v>
      </c>
      <c r="F30" s="7">
        <v>5827.2939999999999</v>
      </c>
      <c r="G30">
        <v>0</v>
      </c>
      <c r="H30" s="9">
        <v>4</v>
      </c>
    </row>
    <row r="31" spans="1:8" x14ac:dyDescent="0.25">
      <c r="A31" t="s">
        <v>47</v>
      </c>
      <c r="B31" s="4">
        <v>1.5819724227990803</v>
      </c>
      <c r="C31" s="5">
        <v>4.006904892132261</v>
      </c>
      <c r="D31" s="8">
        <v>1.5096866271593359</v>
      </c>
      <c r="E31" s="8">
        <v>2.4178568464852948</v>
      </c>
      <c r="F31" s="7">
        <v>10291.108029334</v>
      </c>
      <c r="G31">
        <v>0</v>
      </c>
      <c r="H31" s="9">
        <v>5</v>
      </c>
    </row>
    <row r="32" spans="1:8" x14ac:dyDescent="0.25">
      <c r="A32" t="s">
        <v>24</v>
      </c>
      <c r="B32" s="4">
        <v>0.87123415944019456</v>
      </c>
      <c r="C32" s="5">
        <v>3.5850760472680854</v>
      </c>
      <c r="D32" s="8">
        <v>0.84422900840843529</v>
      </c>
      <c r="E32" s="8">
        <v>0.81750731891620643</v>
      </c>
      <c r="F32" s="7">
        <v>30996.050999999999</v>
      </c>
      <c r="G32">
        <v>1</v>
      </c>
      <c r="H32" s="9">
        <v>6</v>
      </c>
    </row>
    <row r="33" spans="1:8" x14ac:dyDescent="0.25">
      <c r="A33" t="s">
        <v>25</v>
      </c>
      <c r="B33" s="4">
        <v>1.3689601954316646</v>
      </c>
      <c r="C33" s="5">
        <v>9.0218719668027259</v>
      </c>
      <c r="D33" s="8">
        <v>1.5663961326067721</v>
      </c>
      <c r="E33" s="8">
        <v>2.0361906093058901</v>
      </c>
      <c r="F33" s="7">
        <v>15379.478993999999</v>
      </c>
      <c r="G33">
        <v>1</v>
      </c>
      <c r="H33" s="9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zoomScaleNormal="100" workbookViewId="0">
      <pane ySplit="1" topLeftCell="A13" activePane="bottomLeft" state="frozen"/>
      <selection pane="bottomLeft" activeCell="E33" sqref="E33"/>
    </sheetView>
  </sheetViews>
  <sheetFormatPr defaultRowHeight="15" x14ac:dyDescent="0.25"/>
  <cols>
    <col min="1" max="1" width="16.85546875" customWidth="1"/>
    <col min="2" max="2" width="18.7109375" customWidth="1"/>
    <col min="3" max="3" width="29" customWidth="1"/>
    <col min="4" max="4" width="21.42578125" customWidth="1"/>
  </cols>
  <sheetData>
    <row r="1" spans="1:4" x14ac:dyDescent="0.25">
      <c r="A1" t="s">
        <v>0</v>
      </c>
      <c r="B1" t="s">
        <v>29</v>
      </c>
      <c r="C1" t="s">
        <v>30</v>
      </c>
      <c r="D1" t="s">
        <v>31</v>
      </c>
    </row>
    <row r="2" spans="1:4" x14ac:dyDescent="0.25">
      <c r="A2" t="s">
        <v>48</v>
      </c>
      <c r="B2" s="1">
        <v>5377659563432</v>
      </c>
      <c r="C2" s="1">
        <v>4875487799723</v>
      </c>
      <c r="D2">
        <f>B2/C2</f>
        <v>1.1029992862944977</v>
      </c>
    </row>
    <row r="3" spans="1:4" x14ac:dyDescent="0.25">
      <c r="A3" t="s">
        <v>49</v>
      </c>
      <c r="B3" s="1">
        <v>24501734000000</v>
      </c>
      <c r="C3" s="1">
        <v>12831304000000</v>
      </c>
      <c r="D3" s="6">
        <f t="shared" ref="D3:D33" si="0">B3/C3</f>
        <v>1.9095279793854156</v>
      </c>
    </row>
    <row r="4" spans="1:4" x14ac:dyDescent="0.25">
      <c r="A4" t="s">
        <v>50</v>
      </c>
      <c r="B4" s="1">
        <v>2368840468000</v>
      </c>
      <c r="C4" s="1">
        <v>2277734939000</v>
      </c>
      <c r="D4" s="6">
        <f t="shared" si="0"/>
        <v>1.0399983015758623</v>
      </c>
    </row>
    <row r="5" spans="1:4" x14ac:dyDescent="0.25">
      <c r="A5" t="s">
        <v>51</v>
      </c>
      <c r="B5" s="1">
        <v>5999664000000</v>
      </c>
      <c r="C5" s="1">
        <v>4042864000000</v>
      </c>
      <c r="D5" s="6">
        <f t="shared" si="0"/>
        <v>1.4840133133343096</v>
      </c>
    </row>
    <row r="6" spans="1:4" x14ac:dyDescent="0.25">
      <c r="A6" t="s">
        <v>52</v>
      </c>
      <c r="B6" s="1">
        <v>3618563000000</v>
      </c>
      <c r="C6" s="1">
        <v>2960433000000</v>
      </c>
      <c r="D6" s="6">
        <f t="shared" si="0"/>
        <v>1.2223086960589886</v>
      </c>
    </row>
    <row r="7" spans="1:4" x14ac:dyDescent="0.25">
      <c r="A7" t="s">
        <v>53</v>
      </c>
      <c r="B7" s="1">
        <v>4095298705091</v>
      </c>
      <c r="C7" s="1">
        <v>1845791716500</v>
      </c>
      <c r="D7" s="6">
        <f t="shared" si="0"/>
        <v>2.2187220088171848</v>
      </c>
    </row>
    <row r="8" spans="1:4" x14ac:dyDescent="0.25">
      <c r="A8" t="s">
        <v>54</v>
      </c>
      <c r="B8" s="1">
        <v>8094207000000</v>
      </c>
      <c r="C8" s="1">
        <v>4780071000000</v>
      </c>
      <c r="D8" s="6">
        <f t="shared" si="0"/>
        <v>1.6933235928922394</v>
      </c>
    </row>
    <row r="9" spans="1:4" x14ac:dyDescent="0.25">
      <c r="A9" t="s">
        <v>55</v>
      </c>
      <c r="B9" s="1">
        <v>5018489273000</v>
      </c>
      <c r="C9" s="1">
        <v>4274783589000</v>
      </c>
      <c r="D9" s="6">
        <f t="shared" si="0"/>
        <v>1.1739750489156282</v>
      </c>
    </row>
    <row r="10" spans="1:4" x14ac:dyDescent="0.25">
      <c r="A10" t="s">
        <v>4</v>
      </c>
      <c r="B10" s="2">
        <v>7283097472884</v>
      </c>
      <c r="C10" s="2">
        <v>5852574120387</v>
      </c>
      <c r="D10" s="6">
        <f t="shared" si="0"/>
        <v>1.244426353784035</v>
      </c>
    </row>
    <row r="11" spans="1:4" x14ac:dyDescent="0.25">
      <c r="A11" t="s">
        <v>5</v>
      </c>
      <c r="B11" s="1">
        <v>26202972000000</v>
      </c>
      <c r="C11" s="1">
        <v>13080544000000</v>
      </c>
      <c r="D11" s="6">
        <f t="shared" si="0"/>
        <v>2.0032020075006054</v>
      </c>
    </row>
    <row r="12" spans="1:4" x14ac:dyDescent="0.25">
      <c r="A12" t="s">
        <v>6</v>
      </c>
      <c r="B12" s="1">
        <v>3262620710000</v>
      </c>
      <c r="C12" s="1">
        <v>2682781943000</v>
      </c>
      <c r="D12" s="6">
        <f t="shared" si="0"/>
        <v>1.2161333941108907</v>
      </c>
    </row>
    <row r="13" spans="1:4" x14ac:dyDescent="0.25">
      <c r="A13" t="s">
        <v>7</v>
      </c>
      <c r="B13" s="1">
        <v>6961406000000</v>
      </c>
      <c r="C13" s="1">
        <v>4671652000000</v>
      </c>
      <c r="D13" s="6">
        <f t="shared" si="0"/>
        <v>1.4901379640435546</v>
      </c>
    </row>
    <row r="14" spans="1:4" x14ac:dyDescent="0.25">
      <c r="A14" t="s">
        <v>8</v>
      </c>
      <c r="B14" s="1">
        <v>5084740000000</v>
      </c>
      <c r="C14" s="1">
        <v>2715926000000</v>
      </c>
      <c r="D14" s="6">
        <f t="shared" si="0"/>
        <v>1.8721938668432057</v>
      </c>
    </row>
    <row r="15" spans="1:4" x14ac:dyDescent="0.25">
      <c r="A15" t="s">
        <v>9</v>
      </c>
      <c r="B15" s="1">
        <v>5313599558516</v>
      </c>
      <c r="C15" s="1">
        <v>1924434119144</v>
      </c>
      <c r="D15" s="6">
        <f t="shared" si="0"/>
        <v>2.7611231299928942</v>
      </c>
    </row>
    <row r="16" spans="1:4" x14ac:dyDescent="0.25">
      <c r="A16" t="s">
        <v>10</v>
      </c>
      <c r="B16" s="1">
        <v>6797552000000</v>
      </c>
      <c r="C16" s="1">
        <v>4583214000000</v>
      </c>
      <c r="D16" s="6">
        <f t="shared" si="0"/>
        <v>1.4831408701404736</v>
      </c>
    </row>
    <row r="17" spans="1:4" x14ac:dyDescent="0.25">
      <c r="A17" t="s">
        <v>11</v>
      </c>
      <c r="B17" s="1">
        <v>6079041437000</v>
      </c>
      <c r="C17" s="1">
        <v>5197489997000</v>
      </c>
      <c r="D17" s="6">
        <f t="shared" si="0"/>
        <v>1.1696109930964433</v>
      </c>
    </row>
    <row r="18" spans="1:4" x14ac:dyDescent="0.25">
      <c r="A18" t="s">
        <v>12</v>
      </c>
      <c r="B18" s="1">
        <v>9009466807010</v>
      </c>
      <c r="C18" s="1">
        <v>6541657147336</v>
      </c>
      <c r="D18" s="6">
        <f t="shared" si="0"/>
        <v>1.3772453377014693</v>
      </c>
    </row>
    <row r="19" spans="1:4" x14ac:dyDescent="0.25">
      <c r="A19" t="s">
        <v>13</v>
      </c>
      <c r="B19" s="1">
        <v>32772095000000</v>
      </c>
      <c r="C19" s="1">
        <v>19471309000000</v>
      </c>
      <c r="D19" s="6">
        <f t="shared" si="0"/>
        <v>1.6830966526184756</v>
      </c>
    </row>
    <row r="20" spans="1:4" x14ac:dyDescent="0.25">
      <c r="A20" t="s">
        <v>14</v>
      </c>
      <c r="B20" s="1">
        <v>4463687750000</v>
      </c>
      <c r="C20" s="1">
        <v>3994794004000</v>
      </c>
      <c r="D20" s="6">
        <f t="shared" si="0"/>
        <v>1.1173762015088877</v>
      </c>
    </row>
    <row r="21" spans="1:4" x14ac:dyDescent="0.25">
      <c r="A21" t="s">
        <v>15</v>
      </c>
      <c r="B21" s="1">
        <v>12055961000000</v>
      </c>
      <c r="C21" s="1">
        <v>7851921000000</v>
      </c>
      <c r="D21" s="6">
        <f t="shared" si="0"/>
        <v>1.535415473487316</v>
      </c>
    </row>
    <row r="22" spans="1:4" x14ac:dyDescent="0.25">
      <c r="A22" t="s">
        <v>16</v>
      </c>
      <c r="B22" s="1">
        <v>4167989000000</v>
      </c>
      <c r="C22" s="1">
        <v>3037430000000</v>
      </c>
      <c r="D22" s="6">
        <f t="shared" si="0"/>
        <v>1.372209071484775</v>
      </c>
    </row>
    <row r="23" spans="1:4" x14ac:dyDescent="0.25">
      <c r="A23" t="s">
        <v>46</v>
      </c>
      <c r="B23" s="1">
        <v>6430065428871</v>
      </c>
      <c r="C23" s="1">
        <v>2676892373682</v>
      </c>
      <c r="D23" s="6">
        <f t="shared" si="0"/>
        <v>2.4020634867835953</v>
      </c>
    </row>
    <row r="24" spans="1:4" x14ac:dyDescent="0.25">
      <c r="A24" t="s">
        <v>17</v>
      </c>
      <c r="B24" s="1">
        <v>5353269000000</v>
      </c>
      <c r="C24" s="1">
        <v>6460709000000</v>
      </c>
      <c r="D24" s="6">
        <f t="shared" si="0"/>
        <v>0.8285884722559087</v>
      </c>
    </row>
    <row r="25" spans="1:4" x14ac:dyDescent="0.25">
      <c r="A25" t="s">
        <v>18</v>
      </c>
      <c r="B25" s="1">
        <v>6447072189000</v>
      </c>
      <c r="C25" s="1">
        <v>5037963216000</v>
      </c>
      <c r="D25" s="6">
        <f t="shared" si="0"/>
        <v>1.2796981463709043</v>
      </c>
    </row>
    <row r="26" spans="1:4" x14ac:dyDescent="0.25">
      <c r="A26" t="s">
        <v>19</v>
      </c>
      <c r="B26" s="1">
        <v>9484298907925</v>
      </c>
      <c r="C26" s="1">
        <v>7069703612022</v>
      </c>
      <c r="D26" s="6">
        <f t="shared" si="0"/>
        <v>1.3415412340337707</v>
      </c>
    </row>
    <row r="27" spans="1:4" x14ac:dyDescent="0.25">
      <c r="A27" t="s">
        <v>20</v>
      </c>
      <c r="B27" s="1">
        <v>40995736000000</v>
      </c>
      <c r="C27" s="1">
        <v>22681686000000</v>
      </c>
      <c r="D27" s="6">
        <f t="shared" si="0"/>
        <v>1.8074377716012822</v>
      </c>
    </row>
    <row r="28" spans="1:4" x14ac:dyDescent="0.25">
      <c r="A28" t="s">
        <v>21</v>
      </c>
      <c r="B28" s="1">
        <v>5162035640000</v>
      </c>
      <c r="C28" s="1">
        <v>3841835096000</v>
      </c>
      <c r="D28" s="6">
        <f t="shared" si="0"/>
        <v>1.3436380039774618</v>
      </c>
    </row>
    <row r="29" spans="1:4" x14ac:dyDescent="0.25">
      <c r="A29" t="s">
        <v>22</v>
      </c>
      <c r="B29" s="1">
        <v>11278328000000</v>
      </c>
      <c r="C29" s="1">
        <v>8371770000000</v>
      </c>
      <c r="D29" s="6">
        <f t="shared" si="0"/>
        <v>1.3471856011333325</v>
      </c>
    </row>
    <row r="30" spans="1:4" x14ac:dyDescent="0.25">
      <c r="A30" t="s">
        <v>23</v>
      </c>
      <c r="B30" s="1">
        <v>3904064000000</v>
      </c>
      <c r="C30" s="1">
        <v>2749630000000</v>
      </c>
      <c r="D30" s="6">
        <f t="shared" si="0"/>
        <v>1.4198506708175282</v>
      </c>
    </row>
    <row r="31" spans="1:4" x14ac:dyDescent="0.25">
      <c r="A31" t="s">
        <v>47</v>
      </c>
      <c r="B31" s="1">
        <v>6508768623440</v>
      </c>
      <c r="C31" s="1">
        <v>4114337601362</v>
      </c>
      <c r="D31" s="6">
        <f t="shared" si="0"/>
        <v>1.5819724227990803</v>
      </c>
    </row>
    <row r="32" spans="1:4" x14ac:dyDescent="0.25">
      <c r="A32" t="s">
        <v>24</v>
      </c>
      <c r="B32" s="1">
        <v>6010492000000</v>
      </c>
      <c r="C32" s="1">
        <v>6898825000000</v>
      </c>
      <c r="D32" s="6">
        <f t="shared" si="0"/>
        <v>0.87123415944019456</v>
      </c>
    </row>
    <row r="33" spans="1:4" x14ac:dyDescent="0.25">
      <c r="A33" t="s">
        <v>25</v>
      </c>
      <c r="B33" s="1">
        <v>5465707225000</v>
      </c>
      <c r="C33" s="1">
        <v>3992597625000</v>
      </c>
      <c r="D33" s="6">
        <f t="shared" si="0"/>
        <v>1.3689601954316646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zoomScaleNormal="100" workbookViewId="0">
      <pane ySplit="1" topLeftCell="A2" activePane="bottomLeft" state="frozen"/>
      <selection pane="bottomLeft" activeCell="E2" sqref="E2"/>
    </sheetView>
  </sheetViews>
  <sheetFormatPr defaultRowHeight="15" x14ac:dyDescent="0.25"/>
  <cols>
    <col min="1" max="1" width="18.5703125" customWidth="1"/>
    <col min="2" max="2" width="25.140625" customWidth="1"/>
    <col min="3" max="3" width="22.28515625" customWidth="1"/>
    <col min="4" max="4" width="24.85546875" customWidth="1"/>
  </cols>
  <sheetData>
    <row r="1" spans="1:5" x14ac:dyDescent="0.25">
      <c r="A1" t="s">
        <v>0</v>
      </c>
      <c r="B1" s="3" t="s">
        <v>1</v>
      </c>
      <c r="C1" t="s">
        <v>2</v>
      </c>
      <c r="D1" t="s">
        <v>3</v>
      </c>
    </row>
    <row r="2" spans="1:5" x14ac:dyDescent="0.25">
      <c r="A2" t="s">
        <v>48</v>
      </c>
      <c r="B2" s="1">
        <v>182727228625</v>
      </c>
      <c r="C2" s="1">
        <v>6112953591126</v>
      </c>
      <c r="D2">
        <f>B2/C2</f>
        <v>2.9891806947505685E-2</v>
      </c>
      <c r="E2">
        <f>D2*100</f>
        <v>2.9891806947505684</v>
      </c>
    </row>
    <row r="3" spans="1:5" x14ac:dyDescent="0.25">
      <c r="A3" t="s">
        <v>49</v>
      </c>
      <c r="B3" s="1">
        <v>5017425000000</v>
      </c>
      <c r="C3" s="1">
        <v>53585933000000</v>
      </c>
      <c r="D3" s="6">
        <f t="shared" ref="D3:D33" si="0">B3/C3</f>
        <v>9.3633248860293242E-2</v>
      </c>
      <c r="E3" s="6">
        <f t="shared" ref="E3:E33" si="1">D3*100</f>
        <v>9.363324886029325</v>
      </c>
    </row>
    <row r="4" spans="1:5" x14ac:dyDescent="0.25">
      <c r="A4" t="s">
        <v>50</v>
      </c>
      <c r="B4" s="1">
        <v>358190758000</v>
      </c>
      <c r="C4" s="1">
        <v>4415342528000</v>
      </c>
      <c r="D4" s="6">
        <f t="shared" si="0"/>
        <v>8.1124115678121181E-2</v>
      </c>
      <c r="E4" s="6">
        <f t="shared" si="1"/>
        <v>8.1124115678121189</v>
      </c>
    </row>
    <row r="5" spans="1:5" x14ac:dyDescent="0.25">
      <c r="A5" t="s">
        <v>51</v>
      </c>
      <c r="B5" s="1">
        <v>96038000000</v>
      </c>
      <c r="C5" s="1">
        <v>14314707000000</v>
      </c>
      <c r="D5" s="6">
        <f t="shared" si="0"/>
        <v>6.7090440621662738E-3</v>
      </c>
      <c r="E5" s="6">
        <f t="shared" si="1"/>
        <v>0.67090440621662739</v>
      </c>
    </row>
    <row r="6" spans="1:5" x14ac:dyDescent="0.25">
      <c r="A6" t="s">
        <v>52</v>
      </c>
      <c r="B6" s="1">
        <v>120301000000</v>
      </c>
      <c r="C6" s="1">
        <v>10308169000000</v>
      </c>
      <c r="D6" s="6">
        <f t="shared" si="0"/>
        <v>1.1670452822416862E-2</v>
      </c>
      <c r="E6" s="6">
        <f t="shared" si="1"/>
        <v>1.1670452822416861</v>
      </c>
    </row>
    <row r="7" spans="1:5" x14ac:dyDescent="0.25">
      <c r="A7" t="s">
        <v>53</v>
      </c>
      <c r="B7" s="1">
        <v>483826229688</v>
      </c>
      <c r="C7" s="1">
        <v>6599845533328</v>
      </c>
      <c r="D7" s="6">
        <f t="shared" si="0"/>
        <v>7.3308720218491025E-2</v>
      </c>
      <c r="E7" s="6">
        <f t="shared" si="1"/>
        <v>7.3308720218491024</v>
      </c>
    </row>
    <row r="8" spans="1:5" x14ac:dyDescent="0.25">
      <c r="A8" t="s">
        <v>54</v>
      </c>
      <c r="B8" s="1">
        <v>2251296000000</v>
      </c>
      <c r="C8" s="1">
        <v>25510399000000</v>
      </c>
      <c r="D8" s="6">
        <f t="shared" si="0"/>
        <v>8.8250128898415117E-2</v>
      </c>
      <c r="E8" s="6">
        <f t="shared" si="1"/>
        <v>8.8250128898415117</v>
      </c>
    </row>
    <row r="9" spans="1:5" x14ac:dyDescent="0.25">
      <c r="A9" t="s">
        <v>55</v>
      </c>
      <c r="B9" s="1">
        <v>388706644000</v>
      </c>
      <c r="C9" s="1">
        <v>8099174681000</v>
      </c>
      <c r="D9" s="6">
        <f t="shared" si="0"/>
        <v>4.7993364671078641E-2</v>
      </c>
      <c r="E9" s="6">
        <f t="shared" si="1"/>
        <v>4.7993364671078638</v>
      </c>
    </row>
    <row r="10" spans="1:5" x14ac:dyDescent="0.25">
      <c r="A10" t="s">
        <v>4</v>
      </c>
      <c r="B10" s="1">
        <v>213651124618</v>
      </c>
      <c r="C10" s="1">
        <v>7872073635468</v>
      </c>
      <c r="D10" s="6">
        <f t="shared" si="0"/>
        <v>2.7140386956669808E-2</v>
      </c>
      <c r="E10" s="6">
        <f t="shared" si="1"/>
        <v>2.7140386956669809</v>
      </c>
    </row>
    <row r="11" spans="1:5" x14ac:dyDescent="0.25">
      <c r="A11" t="s">
        <v>5</v>
      </c>
      <c r="B11" s="1">
        <v>4779446000000</v>
      </c>
      <c r="C11" s="1">
        <v>59324207000000</v>
      </c>
      <c r="D11" s="6">
        <f t="shared" si="0"/>
        <v>8.056485272529644E-2</v>
      </c>
      <c r="E11" s="6">
        <f t="shared" si="1"/>
        <v>8.0564852725296436</v>
      </c>
    </row>
    <row r="12" spans="1:5" x14ac:dyDescent="0.25">
      <c r="A12" t="s">
        <v>6</v>
      </c>
      <c r="B12" s="1">
        <v>436641660000</v>
      </c>
      <c r="C12" s="1">
        <v>5990586903000</v>
      </c>
      <c r="D12" s="6">
        <f t="shared" si="0"/>
        <v>7.2887960239978511E-2</v>
      </c>
      <c r="E12" s="6">
        <f t="shared" si="1"/>
        <v>7.2887960239978513</v>
      </c>
    </row>
    <row r="13" spans="1:5" x14ac:dyDescent="0.25">
      <c r="A13" t="s">
        <v>7</v>
      </c>
      <c r="B13" s="1">
        <v>255939000000</v>
      </c>
      <c r="C13" s="1">
        <v>14088183000000</v>
      </c>
      <c r="D13" s="6">
        <f t="shared" si="0"/>
        <v>1.8166927559075573E-2</v>
      </c>
      <c r="E13" s="6">
        <f t="shared" si="1"/>
        <v>1.8166927559075574</v>
      </c>
    </row>
    <row r="14" spans="1:5" x14ac:dyDescent="0.25">
      <c r="A14" t="s">
        <v>8</v>
      </c>
      <c r="B14" s="1">
        <v>238448000000</v>
      </c>
      <c r="C14" s="1">
        <v>8225206000000</v>
      </c>
      <c r="D14" s="6">
        <f t="shared" si="0"/>
        <v>2.8989912228338112E-2</v>
      </c>
      <c r="E14" s="6">
        <f t="shared" si="1"/>
        <v>2.8989912228338111</v>
      </c>
    </row>
    <row r="15" spans="1:5" x14ac:dyDescent="0.25">
      <c r="A15" t="s">
        <v>9</v>
      </c>
      <c r="B15" s="1">
        <v>742836954804</v>
      </c>
      <c r="C15" s="1">
        <v>8302506241903</v>
      </c>
      <c r="D15" s="6">
        <f t="shared" si="0"/>
        <v>8.9471411783453941E-2</v>
      </c>
      <c r="E15" s="6">
        <f t="shared" si="1"/>
        <v>8.9471411783453938</v>
      </c>
    </row>
    <row r="16" spans="1:5" x14ac:dyDescent="0.25">
      <c r="A16" t="s">
        <v>10</v>
      </c>
      <c r="B16" s="1">
        <v>1516101000000</v>
      </c>
      <c r="C16" s="1">
        <v>26574461000000</v>
      </c>
      <c r="D16" s="6">
        <f t="shared" si="0"/>
        <v>5.7051053641313743E-2</v>
      </c>
      <c r="E16" s="6">
        <f t="shared" si="1"/>
        <v>5.7051053641313745</v>
      </c>
    </row>
    <row r="17" spans="1:5" x14ac:dyDescent="0.25">
      <c r="A17" t="s">
        <v>11</v>
      </c>
      <c r="B17" s="1">
        <v>792085965000</v>
      </c>
      <c r="C17" s="1">
        <v>10876386685000</v>
      </c>
      <c r="D17" s="6">
        <f t="shared" si="0"/>
        <v>7.2826204873020287E-2</v>
      </c>
      <c r="E17" s="6">
        <f t="shared" si="1"/>
        <v>7.2826204873020286</v>
      </c>
    </row>
    <row r="18" spans="1:5" x14ac:dyDescent="0.25">
      <c r="A18" t="s">
        <v>12</v>
      </c>
      <c r="B18" s="1">
        <v>409861901693</v>
      </c>
      <c r="C18" s="1">
        <v>9720961764422</v>
      </c>
      <c r="D18" s="6">
        <f t="shared" si="0"/>
        <v>4.2162690444176441E-2</v>
      </c>
      <c r="E18" s="6">
        <f t="shared" si="1"/>
        <v>4.2162690444176443</v>
      </c>
    </row>
    <row r="19" spans="1:5" x14ac:dyDescent="0.25">
      <c r="A19" t="s">
        <v>13</v>
      </c>
      <c r="B19" s="1">
        <v>3416635000000</v>
      </c>
      <c r="C19" s="1">
        <v>77611416000000</v>
      </c>
      <c r="D19" s="6">
        <f t="shared" si="0"/>
        <v>4.4022325272354265E-2</v>
      </c>
      <c r="E19" s="6">
        <f t="shared" si="1"/>
        <v>4.4022325272354266</v>
      </c>
    </row>
    <row r="20" spans="1:5" x14ac:dyDescent="0.25">
      <c r="A20" t="s">
        <v>14</v>
      </c>
      <c r="B20" s="1">
        <v>326588736000</v>
      </c>
      <c r="C20" s="1">
        <v>7808299570000</v>
      </c>
      <c r="D20" s="6">
        <f t="shared" si="0"/>
        <v>4.1825846084949839E-2</v>
      </c>
      <c r="E20" s="6">
        <f t="shared" si="1"/>
        <v>4.1825846084949836</v>
      </c>
    </row>
    <row r="21" spans="1:5" x14ac:dyDescent="0.25">
      <c r="A21" t="s">
        <v>15</v>
      </c>
      <c r="B21" s="1">
        <v>1623148000000</v>
      </c>
      <c r="C21" s="1">
        <v>20255269000000</v>
      </c>
      <c r="D21" s="6">
        <f t="shared" si="0"/>
        <v>8.0134605963514974E-2</v>
      </c>
      <c r="E21" s="6">
        <f t="shared" si="1"/>
        <v>8.0134605963514982</v>
      </c>
    </row>
    <row r="22" spans="1:5" x14ac:dyDescent="0.25">
      <c r="A22" t="s">
        <v>16</v>
      </c>
      <c r="B22" s="1">
        <v>444905000000</v>
      </c>
      <c r="C22" s="1">
        <v>6579518000000</v>
      </c>
      <c r="D22" s="6">
        <f t="shared" si="0"/>
        <v>6.7619694938139852E-2</v>
      </c>
      <c r="E22" s="6">
        <f t="shared" si="1"/>
        <v>6.7619694938139849</v>
      </c>
    </row>
    <row r="23" spans="1:5" x14ac:dyDescent="0.25">
      <c r="A23" t="s">
        <v>9</v>
      </c>
      <c r="B23" s="1">
        <v>1008764111939</v>
      </c>
      <c r="C23" s="1">
        <v>9710223454000</v>
      </c>
      <c r="D23" s="6">
        <f t="shared" si="0"/>
        <v>0.1038868072107499</v>
      </c>
      <c r="E23" s="6">
        <f t="shared" si="1"/>
        <v>10.388680721074991</v>
      </c>
    </row>
    <row r="24" spans="1:5" x14ac:dyDescent="0.25">
      <c r="A24" t="s">
        <v>17</v>
      </c>
      <c r="B24" s="1">
        <v>654655000000</v>
      </c>
      <c r="C24" s="1">
        <v>28065121000000</v>
      </c>
      <c r="D24" s="6">
        <f t="shared" si="0"/>
        <v>2.3326284607858985E-2</v>
      </c>
      <c r="E24" s="6">
        <f t="shared" si="1"/>
        <v>2.3326284607858985</v>
      </c>
    </row>
    <row r="25" spans="1:5" x14ac:dyDescent="0.25">
      <c r="A25" t="s">
        <v>18</v>
      </c>
      <c r="B25" s="1">
        <v>1095888248000</v>
      </c>
      <c r="C25" s="1">
        <v>13659136820000</v>
      </c>
      <c r="D25" s="6">
        <f t="shared" si="0"/>
        <v>8.0231149481962652E-2</v>
      </c>
      <c r="E25" s="6">
        <f t="shared" si="1"/>
        <v>8.023114948196266</v>
      </c>
    </row>
    <row r="26" spans="1:5" x14ac:dyDescent="0.25">
      <c r="A26" t="s">
        <v>19</v>
      </c>
      <c r="B26" s="1">
        <v>326616041206</v>
      </c>
      <c r="C26" s="1">
        <v>10458881684274</v>
      </c>
      <c r="D26" s="6">
        <f t="shared" si="0"/>
        <v>3.1228581703634784E-2</v>
      </c>
      <c r="E26" s="6">
        <f t="shared" si="1"/>
        <v>3.1228581703634783</v>
      </c>
    </row>
    <row r="27" spans="1:5" x14ac:dyDescent="0.25">
      <c r="A27" t="s">
        <v>20</v>
      </c>
      <c r="B27" s="1">
        <v>5146323000000</v>
      </c>
      <c r="C27" s="1">
        <v>85938885000000</v>
      </c>
      <c r="D27" s="6">
        <f t="shared" si="0"/>
        <v>5.9883520713586172E-2</v>
      </c>
      <c r="E27" s="6">
        <f t="shared" si="1"/>
        <v>5.9883520713586176</v>
      </c>
    </row>
    <row r="28" spans="1:5" x14ac:dyDescent="0.25">
      <c r="A28" t="s">
        <v>21</v>
      </c>
      <c r="B28" s="1">
        <v>78374934000</v>
      </c>
      <c r="C28" s="1">
        <v>8686174538000</v>
      </c>
      <c r="D28" s="6">
        <f t="shared" si="0"/>
        <v>9.0229517789595214E-3</v>
      </c>
      <c r="E28" s="6">
        <f t="shared" si="1"/>
        <v>0.90229517789595215</v>
      </c>
    </row>
    <row r="29" spans="1:5" x14ac:dyDescent="0.25">
      <c r="A29" t="s">
        <v>22</v>
      </c>
      <c r="B29" s="1">
        <v>2149367000000</v>
      </c>
      <c r="C29" s="1">
        <v>22798205000000</v>
      </c>
      <c r="D29" s="6">
        <f t="shared" si="0"/>
        <v>9.4277904773643367E-2</v>
      </c>
      <c r="E29" s="6">
        <f t="shared" si="1"/>
        <v>9.4277904773643364</v>
      </c>
    </row>
    <row r="30" spans="1:5" x14ac:dyDescent="0.25">
      <c r="A30" t="s">
        <v>23</v>
      </c>
      <c r="B30" s="1">
        <v>554017000000</v>
      </c>
      <c r="C30" s="1">
        <v>5827294000000</v>
      </c>
      <c r="D30" s="6">
        <f t="shared" si="0"/>
        <v>9.507277305727152E-2</v>
      </c>
      <c r="E30" s="6">
        <f t="shared" si="1"/>
        <v>9.5072773057271522</v>
      </c>
    </row>
    <row r="31" spans="1:5" x14ac:dyDescent="0.25">
      <c r="A31" t="s">
        <v>47</v>
      </c>
      <c r="B31" s="1">
        <v>412354911082</v>
      </c>
      <c r="C31" s="1">
        <v>10291108029334</v>
      </c>
      <c r="D31" s="6">
        <f t="shared" si="0"/>
        <v>4.0069048921322611E-2</v>
      </c>
      <c r="E31" s="6">
        <f t="shared" si="1"/>
        <v>4.006904892132261</v>
      </c>
    </row>
    <row r="32" spans="1:5" x14ac:dyDescent="0.25">
      <c r="A32" t="s">
        <v>24</v>
      </c>
      <c r="B32" s="1">
        <v>1111232000000</v>
      </c>
      <c r="C32" s="1">
        <v>30996051000000</v>
      </c>
      <c r="D32" s="6">
        <f t="shared" si="0"/>
        <v>3.5850760472680855E-2</v>
      </c>
      <c r="E32" s="6">
        <f t="shared" si="1"/>
        <v>3.5850760472680854</v>
      </c>
    </row>
    <row r="33" spans="1:5" x14ac:dyDescent="0.25">
      <c r="A33" t="s">
        <v>25</v>
      </c>
      <c r="B33" s="1">
        <v>1387516904000</v>
      </c>
      <c r="C33" s="1">
        <v>15379478994000</v>
      </c>
      <c r="D33" s="6">
        <f t="shared" si="0"/>
        <v>9.0218719668027261E-2</v>
      </c>
      <c r="E33" s="6">
        <f t="shared" si="1"/>
        <v>9.0218719668027259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zoomScaleNormal="100" workbookViewId="0">
      <pane ySplit="1" topLeftCell="A9" activePane="bottomLeft" state="frozen"/>
      <selection pane="bottomLeft" activeCell="F28" sqref="F28"/>
    </sheetView>
  </sheetViews>
  <sheetFormatPr defaultRowHeight="15" x14ac:dyDescent="0.25"/>
  <cols>
    <col min="1" max="1" width="18.42578125" customWidth="1"/>
    <col min="2" max="2" width="18" customWidth="1"/>
    <col min="3" max="3" width="18.140625" customWidth="1"/>
    <col min="4" max="4" width="19.28515625" customWidth="1"/>
  </cols>
  <sheetData>
    <row r="1" spans="1:4" x14ac:dyDescent="0.25">
      <c r="A1" t="s">
        <v>0</v>
      </c>
      <c r="B1" t="s">
        <v>26</v>
      </c>
      <c r="C1" t="s">
        <v>27</v>
      </c>
      <c r="D1" t="s">
        <v>28</v>
      </c>
    </row>
    <row r="2" spans="1:4" x14ac:dyDescent="0.25">
      <c r="A2" t="s">
        <v>48</v>
      </c>
      <c r="B2" s="1">
        <v>5122585800538</v>
      </c>
      <c r="C2" s="1">
        <v>990367790588</v>
      </c>
      <c r="D2">
        <f>B2/C2</f>
        <v>5.1724075128661289</v>
      </c>
    </row>
    <row r="3" spans="1:4" x14ac:dyDescent="0.25">
      <c r="A3" t="s">
        <v>49</v>
      </c>
      <c r="B3" s="1">
        <v>21975708000000</v>
      </c>
      <c r="C3" s="1">
        <v>31610225000000</v>
      </c>
      <c r="D3" s="6">
        <f t="shared" ref="D3:D33" si="0">B3/C3</f>
        <v>0.69520884460645249</v>
      </c>
    </row>
    <row r="4" spans="1:4" x14ac:dyDescent="0.25">
      <c r="A4" t="s">
        <v>50</v>
      </c>
      <c r="B4" s="1">
        <v>2621209018000</v>
      </c>
      <c r="C4" s="1">
        <v>1794133510000</v>
      </c>
      <c r="D4" s="6">
        <f t="shared" si="0"/>
        <v>1.4609888302013823</v>
      </c>
    </row>
    <row r="5" spans="1:4" x14ac:dyDescent="0.25">
      <c r="A5" t="s">
        <v>7</v>
      </c>
      <c r="B5" s="1">
        <v>6165968000000</v>
      </c>
      <c r="C5" s="1">
        <v>8148739000000</v>
      </c>
      <c r="D5" s="6">
        <f t="shared" si="0"/>
        <v>0.75667756692170407</v>
      </c>
    </row>
    <row r="6" spans="1:4" x14ac:dyDescent="0.25">
      <c r="A6" t="s">
        <v>8</v>
      </c>
      <c r="B6" s="1">
        <v>4624721000000</v>
      </c>
      <c r="C6" s="1">
        <v>5683448000000</v>
      </c>
      <c r="D6" s="6">
        <f t="shared" si="0"/>
        <v>0.81371748276750311</v>
      </c>
    </row>
    <row r="7" spans="1:4" x14ac:dyDescent="0.25">
      <c r="A7" t="s">
        <v>9</v>
      </c>
      <c r="B7" s="1">
        <v>4175176240894</v>
      </c>
      <c r="C7" s="1">
        <v>2424669292434</v>
      </c>
      <c r="D7" s="6">
        <f t="shared" si="0"/>
        <v>1.7219569917936135</v>
      </c>
    </row>
    <row r="8" spans="1:4" x14ac:dyDescent="0.25">
      <c r="A8" t="s">
        <v>10</v>
      </c>
      <c r="B8" s="1">
        <v>10339209000000</v>
      </c>
      <c r="C8" s="1">
        <v>15171190000000</v>
      </c>
      <c r="D8" s="6">
        <f t="shared" si="0"/>
        <v>0.68150283530823885</v>
      </c>
    </row>
    <row r="9" spans="1:4" x14ac:dyDescent="0.25">
      <c r="A9" t="s">
        <v>11</v>
      </c>
      <c r="B9" s="1">
        <v>5622074731000</v>
      </c>
      <c r="C9" s="1">
        <v>2477099950000</v>
      </c>
      <c r="D9" s="6">
        <f t="shared" si="0"/>
        <v>2.2696196538213971</v>
      </c>
    </row>
    <row r="10" spans="1:4" x14ac:dyDescent="0.25">
      <c r="A10" t="s">
        <v>4</v>
      </c>
      <c r="B10" s="1">
        <v>6691154665776</v>
      </c>
      <c r="C10" s="1">
        <v>1180918969692</v>
      </c>
      <c r="D10" s="6">
        <f t="shared" si="0"/>
        <v>5.6660573989434226</v>
      </c>
    </row>
    <row r="11" spans="1:4" x14ac:dyDescent="0.25">
      <c r="A11" t="s">
        <v>5</v>
      </c>
      <c r="B11" s="1">
        <v>25181533000000</v>
      </c>
      <c r="C11" s="1">
        <v>34142674000000</v>
      </c>
      <c r="D11" s="6">
        <f t="shared" si="0"/>
        <v>0.73753839549884115</v>
      </c>
    </row>
    <row r="12" spans="1:4" x14ac:dyDescent="0.25">
      <c r="A12" t="s">
        <v>6</v>
      </c>
      <c r="B12" s="1">
        <v>3817911733000</v>
      </c>
      <c r="C12" s="1">
        <v>2172675170000</v>
      </c>
      <c r="D12" s="6">
        <f t="shared" si="0"/>
        <v>1.7572400079483579</v>
      </c>
    </row>
    <row r="13" spans="1:4" x14ac:dyDescent="0.25">
      <c r="A13" t="s">
        <v>7</v>
      </c>
      <c r="B13" s="1">
        <v>7035110000000</v>
      </c>
      <c r="C13" s="1">
        <v>7053073000000</v>
      </c>
      <c r="D13" s="6">
        <f t="shared" si="0"/>
        <v>0.99745316686783192</v>
      </c>
    </row>
    <row r="14" spans="1:4" x14ac:dyDescent="0.25">
      <c r="A14" t="s">
        <v>8</v>
      </c>
      <c r="B14" s="1">
        <v>4379452000000</v>
      </c>
      <c r="C14" s="1">
        <v>3845754000000</v>
      </c>
      <c r="D14" s="6">
        <f t="shared" si="0"/>
        <v>1.1387759071433066</v>
      </c>
    </row>
    <row r="15" spans="1:4" x14ac:dyDescent="0.25">
      <c r="A15" t="s">
        <v>9</v>
      </c>
      <c r="B15" s="1">
        <v>5234655914665</v>
      </c>
      <c r="C15" s="1">
        <v>3067850327238</v>
      </c>
      <c r="D15" s="6">
        <f t="shared" si="0"/>
        <v>1.7062944264878088</v>
      </c>
    </row>
    <row r="16" spans="1:4" x14ac:dyDescent="0.25">
      <c r="A16" t="s">
        <v>10</v>
      </c>
      <c r="B16" s="1">
        <v>10482468000000</v>
      </c>
      <c r="C16" s="1">
        <v>16091993000000</v>
      </c>
      <c r="D16" s="6">
        <f t="shared" si="0"/>
        <v>0.65140893362307573</v>
      </c>
    </row>
    <row r="17" spans="1:4" x14ac:dyDescent="0.25">
      <c r="A17" t="s">
        <v>11</v>
      </c>
      <c r="B17" s="1">
        <v>7060986827000</v>
      </c>
      <c r="C17" s="1">
        <v>3815399858000</v>
      </c>
      <c r="D17" s="6">
        <f t="shared" si="0"/>
        <v>1.8506544765405817</v>
      </c>
    </row>
    <row r="18" spans="1:4" x14ac:dyDescent="0.25">
      <c r="A18" t="s">
        <v>12</v>
      </c>
      <c r="B18" s="1">
        <v>8172498971851</v>
      </c>
      <c r="C18" s="1">
        <v>1548462792571</v>
      </c>
      <c r="D18" s="6">
        <f t="shared" si="0"/>
        <v>5.2778142368417775</v>
      </c>
    </row>
    <row r="19" spans="1:4" x14ac:dyDescent="0.25">
      <c r="A19" t="s">
        <v>13</v>
      </c>
      <c r="B19" s="1">
        <v>39719660000000</v>
      </c>
      <c r="C19" s="1">
        <v>37891756000000</v>
      </c>
      <c r="D19" s="6">
        <f t="shared" si="0"/>
        <v>1.0482401501793688</v>
      </c>
    </row>
    <row r="20" spans="1:4" x14ac:dyDescent="0.25">
      <c r="A20" t="s">
        <v>14</v>
      </c>
      <c r="B20" s="1">
        <v>5380415664000</v>
      </c>
      <c r="C20" s="1">
        <v>2427883906000</v>
      </c>
      <c r="D20" s="6">
        <f t="shared" si="0"/>
        <v>2.2160926437641617</v>
      </c>
    </row>
    <row r="21" spans="1:4" x14ac:dyDescent="0.25">
      <c r="A21" t="s">
        <v>15</v>
      </c>
      <c r="B21" s="1">
        <v>11278142000000</v>
      </c>
      <c r="C21" s="1">
        <v>8977127000000</v>
      </c>
      <c r="D21" s="6">
        <f t="shared" si="0"/>
        <v>1.256319755752592</v>
      </c>
    </row>
    <row r="22" spans="1:4" x14ac:dyDescent="0.25">
      <c r="A22" t="s">
        <v>16</v>
      </c>
      <c r="B22" s="1">
        <v>3284548000000</v>
      </c>
      <c r="C22" s="1">
        <v>3294970000000</v>
      </c>
      <c r="D22" s="6">
        <f t="shared" si="0"/>
        <v>0.99683699699845518</v>
      </c>
    </row>
    <row r="23" spans="1:4" x14ac:dyDescent="0.25">
      <c r="A23" t="s">
        <v>46</v>
      </c>
      <c r="B23" s="1">
        <v>5816323334823</v>
      </c>
      <c r="C23" s="1">
        <v>3893900119177</v>
      </c>
      <c r="D23" s="6">
        <f t="shared" si="0"/>
        <v>1.4937012139007604</v>
      </c>
    </row>
    <row r="24" spans="1:4" x14ac:dyDescent="0.25">
      <c r="A24" t="s">
        <v>17</v>
      </c>
      <c r="B24" s="1">
        <v>11957032000000</v>
      </c>
      <c r="C24" s="1">
        <v>16108089000000</v>
      </c>
      <c r="D24" s="6">
        <f t="shared" si="0"/>
        <v>0.74229984698991913</v>
      </c>
    </row>
    <row r="25" spans="1:4" x14ac:dyDescent="0.25">
      <c r="A25" t="s">
        <v>18</v>
      </c>
      <c r="B25" s="1">
        <v>9001470153000</v>
      </c>
      <c r="C25" s="1">
        <v>4657666667000</v>
      </c>
      <c r="D25" s="6">
        <f t="shared" si="0"/>
        <v>1.9326136446766897</v>
      </c>
    </row>
    <row r="26" spans="1:4" x14ac:dyDescent="0.25">
      <c r="A26" t="s">
        <v>19</v>
      </c>
      <c r="B26" s="1">
        <v>8707338334630</v>
      </c>
      <c r="C26" s="1">
        <v>1751543349644</v>
      </c>
      <c r="D26" s="6">
        <f t="shared" si="0"/>
        <v>4.9712377009679836</v>
      </c>
    </row>
    <row r="27" spans="1:4" x14ac:dyDescent="0.25">
      <c r="A27" t="s">
        <v>20</v>
      </c>
      <c r="B27" s="1">
        <v>44710509000000</v>
      </c>
      <c r="C27" s="1">
        <v>41228376000000</v>
      </c>
      <c r="D27" s="6">
        <f t="shared" si="0"/>
        <v>1.0844596207233581</v>
      </c>
    </row>
    <row r="28" spans="1:4" x14ac:dyDescent="0.25">
      <c r="A28" t="s">
        <v>21</v>
      </c>
      <c r="B28" s="1">
        <v>6076735948000</v>
      </c>
      <c r="C28" s="1">
        <v>2609438590000</v>
      </c>
      <c r="D28" s="6">
        <f t="shared" si="0"/>
        <v>2.3287522347862573</v>
      </c>
    </row>
    <row r="29" spans="1:4" x14ac:dyDescent="0.25">
      <c r="A29" t="s">
        <v>22</v>
      </c>
      <c r="B29" s="1">
        <v>12502634000000</v>
      </c>
      <c r="C29" s="1">
        <v>10295571000000</v>
      </c>
      <c r="D29" s="6">
        <f t="shared" si="0"/>
        <v>1.2143701403253884</v>
      </c>
    </row>
    <row r="30" spans="1:4" x14ac:dyDescent="0.25">
      <c r="A30" t="s">
        <v>23</v>
      </c>
      <c r="B30" s="1">
        <v>2978608000000</v>
      </c>
      <c r="C30" s="1">
        <v>2848686000000</v>
      </c>
      <c r="D30" s="6">
        <f t="shared" si="0"/>
        <v>1.0456076942141044</v>
      </c>
    </row>
    <row r="31" spans="1:4" x14ac:dyDescent="0.25">
      <c r="A31" t="s">
        <v>47</v>
      </c>
      <c r="B31" s="1">
        <v>6190553036545</v>
      </c>
      <c r="C31" s="1">
        <v>4100554992789</v>
      </c>
      <c r="D31" s="6">
        <f t="shared" si="0"/>
        <v>1.5096866271593359</v>
      </c>
    </row>
    <row r="32" spans="1:4" x14ac:dyDescent="0.25">
      <c r="A32" t="s">
        <v>24</v>
      </c>
      <c r="B32" s="1">
        <v>14189000000000</v>
      </c>
      <c r="C32" s="1">
        <v>16807051000000</v>
      </c>
      <c r="D32" s="6">
        <f t="shared" si="0"/>
        <v>0.84422900840843529</v>
      </c>
    </row>
    <row r="33" spans="1:4" x14ac:dyDescent="0.25">
      <c r="A33" t="s">
        <v>25</v>
      </c>
      <c r="B33" s="1">
        <v>9386842550000</v>
      </c>
      <c r="C33" s="1">
        <v>5992636444000</v>
      </c>
      <c r="D33" s="6">
        <f t="shared" si="0"/>
        <v>1.5663961326067721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zoomScaleNormal="100" workbookViewId="0">
      <pane ySplit="1" topLeftCell="A2" activePane="bottomLeft" state="frozen"/>
      <selection pane="bottomLeft" activeCell="H2" sqref="H2"/>
    </sheetView>
  </sheetViews>
  <sheetFormatPr defaultRowHeight="15" x14ac:dyDescent="0.25"/>
  <cols>
    <col min="1" max="1" width="18.42578125" customWidth="1"/>
    <col min="2" max="2" width="18" customWidth="1"/>
    <col min="3" max="3" width="17.42578125" customWidth="1"/>
    <col min="4" max="4" width="20.85546875" customWidth="1"/>
    <col min="5" max="5" width="18.140625" customWidth="1"/>
    <col min="6" max="6" width="25.5703125" customWidth="1"/>
    <col min="7" max="7" width="26" customWidth="1"/>
    <col min="8" max="8" width="13.28515625" customWidth="1"/>
  </cols>
  <sheetData>
    <row r="1" spans="1:8" x14ac:dyDescent="0.25">
      <c r="A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35</v>
      </c>
    </row>
    <row r="2" spans="1:8" x14ac:dyDescent="0.25">
      <c r="A2" t="s">
        <v>48</v>
      </c>
      <c r="B2" s="1">
        <v>6112953591126</v>
      </c>
      <c r="C2" s="1">
        <v>990367790588</v>
      </c>
      <c r="D2" s="1">
        <f>B2-C2</f>
        <v>5122585800538</v>
      </c>
      <c r="E2" s="1">
        <v>1801320000</v>
      </c>
      <c r="F2" s="1">
        <v>580</v>
      </c>
      <c r="G2">
        <f>E2*F2</f>
        <v>1044765600000</v>
      </c>
      <c r="H2">
        <f>(B2-C2+G2)/B2</f>
        <v>1.0088987767698692</v>
      </c>
    </row>
    <row r="3" spans="1:8" x14ac:dyDescent="0.25">
      <c r="A3" t="s">
        <v>49</v>
      </c>
      <c r="B3" s="1">
        <v>53585933000000</v>
      </c>
      <c r="C3" s="1">
        <v>31610225000000</v>
      </c>
      <c r="D3" s="1">
        <f t="shared" ref="D3:D33" si="0">B3-C3</f>
        <v>21975708000000</v>
      </c>
      <c r="E3" s="1">
        <v>8780426500</v>
      </c>
      <c r="F3" s="1">
        <v>4600</v>
      </c>
      <c r="G3">
        <f t="shared" ref="G3:G33" si="1">E3*F3</f>
        <v>40389961900000</v>
      </c>
      <c r="H3" s="6">
        <f>(B3-C3+G3)/B3</f>
        <v>1.1638440614629215</v>
      </c>
    </row>
    <row r="4" spans="1:8" x14ac:dyDescent="0.25">
      <c r="A4" t="s">
        <v>50</v>
      </c>
      <c r="B4" s="1">
        <v>4415342528000</v>
      </c>
      <c r="C4" s="1">
        <v>1794133510000</v>
      </c>
      <c r="D4" s="1">
        <f t="shared" si="0"/>
        <v>2621209018000</v>
      </c>
      <c r="E4" s="1">
        <v>1660000000</v>
      </c>
      <c r="F4" s="1">
        <v>5150</v>
      </c>
      <c r="G4">
        <f t="shared" si="1"/>
        <v>8549000000000</v>
      </c>
      <c r="H4" s="6">
        <f t="shared" ref="H4:H33" si="2">(B4-C4+G4)/B4</f>
        <v>2.5298623939510589</v>
      </c>
    </row>
    <row r="5" spans="1:8" x14ac:dyDescent="0.25">
      <c r="A5" t="s">
        <v>51</v>
      </c>
      <c r="B5" s="1">
        <v>14314707000000</v>
      </c>
      <c r="C5" s="1">
        <v>8148739000000</v>
      </c>
      <c r="D5" s="1">
        <f t="shared" si="0"/>
        <v>6165968000000</v>
      </c>
      <c r="E5" s="1">
        <v>7727542968</v>
      </c>
      <c r="F5" s="1">
        <v>151</v>
      </c>
      <c r="G5">
        <f t="shared" si="1"/>
        <v>1166858988168</v>
      </c>
      <c r="H5" s="6">
        <f t="shared" si="2"/>
        <v>0.51225826614320502</v>
      </c>
    </row>
    <row r="6" spans="1:8" x14ac:dyDescent="0.25">
      <c r="A6" t="s">
        <v>52</v>
      </c>
      <c r="B6" s="1">
        <v>10308169000000</v>
      </c>
      <c r="C6" s="1">
        <v>5683448000000</v>
      </c>
      <c r="D6" s="1">
        <f t="shared" si="0"/>
        <v>4624721000000</v>
      </c>
      <c r="E6" s="1">
        <v>5576546800</v>
      </c>
      <c r="F6" s="1">
        <v>1900</v>
      </c>
      <c r="G6">
        <f t="shared" si="1"/>
        <v>10595438920000</v>
      </c>
      <c r="H6" s="6">
        <f t="shared" si="2"/>
        <v>1.4765143955245592</v>
      </c>
    </row>
    <row r="7" spans="1:8" x14ac:dyDescent="0.25">
      <c r="A7" t="s">
        <v>53</v>
      </c>
      <c r="B7" s="1">
        <v>6599845533328</v>
      </c>
      <c r="C7" s="1">
        <v>2424669292434</v>
      </c>
      <c r="D7" s="1">
        <f t="shared" si="0"/>
        <v>4175176240894</v>
      </c>
      <c r="E7" s="1">
        <v>766584000</v>
      </c>
      <c r="F7" s="1">
        <v>14250</v>
      </c>
      <c r="G7">
        <f t="shared" si="1"/>
        <v>10923822000000</v>
      </c>
      <c r="H7" s="6">
        <f t="shared" si="2"/>
        <v>2.2877805495063255</v>
      </c>
    </row>
    <row r="8" spans="1:8" x14ac:dyDescent="0.25">
      <c r="A8" t="s">
        <v>54</v>
      </c>
      <c r="B8" s="1">
        <v>25510399000000</v>
      </c>
      <c r="C8" s="1">
        <v>15171190000000</v>
      </c>
      <c r="D8" s="1">
        <f t="shared" si="0"/>
        <v>10339209000000</v>
      </c>
      <c r="E8" s="1">
        <v>15816310000</v>
      </c>
      <c r="F8" s="1">
        <v>1150</v>
      </c>
      <c r="G8">
        <f t="shared" si="1"/>
        <v>18188756500000</v>
      </c>
      <c r="H8" s="6">
        <f t="shared" si="2"/>
        <v>1.1182877029873191</v>
      </c>
    </row>
    <row r="9" spans="1:8" x14ac:dyDescent="0.25">
      <c r="A9" t="s">
        <v>55</v>
      </c>
      <c r="B9" s="1">
        <v>8099174681000</v>
      </c>
      <c r="C9" s="1">
        <v>2477099950000</v>
      </c>
      <c r="D9" s="1">
        <f t="shared" si="0"/>
        <v>5622074731000</v>
      </c>
      <c r="E9" s="1">
        <v>6436800638</v>
      </c>
      <c r="F9" s="1">
        <v>1240</v>
      </c>
      <c r="G9">
        <f t="shared" si="1"/>
        <v>7981632791120</v>
      </c>
      <c r="H9" s="6">
        <f t="shared" si="2"/>
        <v>1.6796412051752856</v>
      </c>
    </row>
    <row r="10" spans="1:8" x14ac:dyDescent="0.25">
      <c r="A10" t="s">
        <v>4</v>
      </c>
      <c r="B10" s="1">
        <v>7872073635468</v>
      </c>
      <c r="C10" s="1">
        <v>1180918969692</v>
      </c>
      <c r="D10" s="1">
        <f t="shared" si="0"/>
        <v>6691154665776</v>
      </c>
      <c r="E10" s="1">
        <v>1801320000</v>
      </c>
      <c r="F10" s="1">
        <v>1770</v>
      </c>
      <c r="G10">
        <f t="shared" si="1"/>
        <v>3188336400000</v>
      </c>
      <c r="H10" s="6">
        <f t="shared" si="2"/>
        <v>1.2550049101755714</v>
      </c>
    </row>
    <row r="11" spans="1:8" x14ac:dyDescent="0.25">
      <c r="A11" t="s">
        <v>5</v>
      </c>
      <c r="B11" s="1">
        <v>59324207000000</v>
      </c>
      <c r="C11" s="1">
        <v>34142674000000</v>
      </c>
      <c r="D11" s="1">
        <f t="shared" si="0"/>
        <v>25181533000000</v>
      </c>
      <c r="E11" s="1">
        <v>8780426500</v>
      </c>
      <c r="F11" s="1">
        <v>5850</v>
      </c>
      <c r="G11">
        <f t="shared" si="1"/>
        <v>51365495025000</v>
      </c>
      <c r="H11" s="6">
        <f t="shared" si="2"/>
        <v>1.2903169194490876</v>
      </c>
    </row>
    <row r="12" spans="1:8" x14ac:dyDescent="0.25">
      <c r="A12" t="s">
        <v>6</v>
      </c>
      <c r="B12" s="1">
        <v>5990586903000</v>
      </c>
      <c r="C12" s="1">
        <v>2172675170000</v>
      </c>
      <c r="D12" s="1">
        <f t="shared" si="0"/>
        <v>3817911733000</v>
      </c>
      <c r="E12" s="1">
        <v>1660000000</v>
      </c>
      <c r="F12" s="1">
        <v>6700</v>
      </c>
      <c r="G12">
        <f t="shared" si="1"/>
        <v>11122000000000</v>
      </c>
      <c r="H12" s="6">
        <f t="shared" si="2"/>
        <v>2.4938978392114315</v>
      </c>
    </row>
    <row r="13" spans="1:8" x14ac:dyDescent="0.25">
      <c r="A13" t="s">
        <v>7</v>
      </c>
      <c r="B13" s="1">
        <v>14088183000000</v>
      </c>
      <c r="C13" s="1">
        <v>7053073000000</v>
      </c>
      <c r="D13" s="1">
        <f t="shared" si="0"/>
        <v>7035110000000</v>
      </c>
      <c r="E13" s="1">
        <v>7727543468</v>
      </c>
      <c r="F13" s="1">
        <v>215</v>
      </c>
      <c r="G13">
        <f t="shared" si="1"/>
        <v>1661421845620</v>
      </c>
      <c r="H13" s="6">
        <f t="shared" si="2"/>
        <v>0.61729265197790228</v>
      </c>
    </row>
    <row r="14" spans="1:8" x14ac:dyDescent="0.25">
      <c r="A14" t="s">
        <v>8</v>
      </c>
      <c r="B14" s="1">
        <v>8225206000000</v>
      </c>
      <c r="C14" s="1">
        <v>3845754000000</v>
      </c>
      <c r="D14" s="1">
        <f t="shared" si="0"/>
        <v>4379452000000</v>
      </c>
      <c r="E14" s="1">
        <v>5576546800</v>
      </c>
      <c r="F14" s="1">
        <v>1230</v>
      </c>
      <c r="G14">
        <f t="shared" si="1"/>
        <v>6859152564000</v>
      </c>
      <c r="H14" s="6">
        <f t="shared" si="2"/>
        <v>1.3663614703388585</v>
      </c>
    </row>
    <row r="15" spans="1:8" x14ac:dyDescent="0.25">
      <c r="A15" t="s">
        <v>9</v>
      </c>
      <c r="B15" s="1">
        <v>8302506241903</v>
      </c>
      <c r="C15" s="1">
        <v>3067850327238</v>
      </c>
      <c r="D15" s="1">
        <f t="shared" si="0"/>
        <v>5234655914665</v>
      </c>
      <c r="E15" s="1">
        <v>766584000</v>
      </c>
      <c r="F15" s="1">
        <v>19600</v>
      </c>
      <c r="G15">
        <f t="shared" si="1"/>
        <v>15025046400000</v>
      </c>
      <c r="H15" s="6">
        <f t="shared" si="2"/>
        <v>2.4401911572693158</v>
      </c>
    </row>
    <row r="16" spans="1:8" x14ac:dyDescent="0.25">
      <c r="A16" t="s">
        <v>10</v>
      </c>
      <c r="B16" s="1">
        <v>26574461000000</v>
      </c>
      <c r="C16" s="1">
        <v>16091993000000</v>
      </c>
      <c r="D16" s="1">
        <f t="shared" si="0"/>
        <v>10482468000000</v>
      </c>
      <c r="E16" s="1">
        <v>15816310000</v>
      </c>
      <c r="F16" s="1">
        <v>1140</v>
      </c>
      <c r="G16">
        <f t="shared" si="1"/>
        <v>18030593400000</v>
      </c>
      <c r="H16" s="6">
        <f t="shared" si="2"/>
        <v>1.0729497542772364</v>
      </c>
    </row>
    <row r="17" spans="1:8" x14ac:dyDescent="0.25">
      <c r="A17" t="s">
        <v>11</v>
      </c>
      <c r="B17" s="1">
        <v>10876386685000</v>
      </c>
      <c r="C17" s="1">
        <v>3815399858000</v>
      </c>
      <c r="D17" s="1">
        <f t="shared" si="0"/>
        <v>7060986827000</v>
      </c>
      <c r="E17" s="1">
        <v>7213390840</v>
      </c>
      <c r="F17" s="1">
        <v>1880</v>
      </c>
      <c r="G17">
        <f t="shared" si="1"/>
        <v>13561174779200</v>
      </c>
      <c r="H17" s="6">
        <f t="shared" si="2"/>
        <v>1.8960489548096644</v>
      </c>
    </row>
    <row r="18" spans="1:8" x14ac:dyDescent="0.25">
      <c r="A18" t="s">
        <v>12</v>
      </c>
      <c r="B18" s="1">
        <v>9720961764422</v>
      </c>
      <c r="C18" s="1">
        <v>1548462792571</v>
      </c>
      <c r="D18" s="1">
        <f t="shared" si="0"/>
        <v>8172498971851</v>
      </c>
      <c r="E18" s="1">
        <v>1801320000</v>
      </c>
      <c r="F18" s="1">
        <v>1510</v>
      </c>
      <c r="G18">
        <f t="shared" si="1"/>
        <v>2719993200000</v>
      </c>
      <c r="H18" s="6">
        <f t="shared" si="2"/>
        <v>1.1205158950132603</v>
      </c>
    </row>
    <row r="19" spans="1:8" x14ac:dyDescent="0.25">
      <c r="A19" t="s">
        <v>13</v>
      </c>
      <c r="B19" s="1">
        <v>77611416000000</v>
      </c>
      <c r="C19" s="1">
        <v>37891756000000</v>
      </c>
      <c r="D19" s="1">
        <f t="shared" si="0"/>
        <v>39719660000000</v>
      </c>
      <c r="E19" s="1">
        <v>8780426500</v>
      </c>
      <c r="F19" s="1">
        <v>6600</v>
      </c>
      <c r="G19">
        <f t="shared" si="1"/>
        <v>57950814900000</v>
      </c>
      <c r="H19" s="6">
        <f t="shared" si="2"/>
        <v>1.2584550048668097</v>
      </c>
    </row>
    <row r="20" spans="1:8" x14ac:dyDescent="0.25">
      <c r="A20" t="s">
        <v>14</v>
      </c>
      <c r="B20" s="1">
        <v>7808299570000</v>
      </c>
      <c r="C20" s="1">
        <v>2427883906000</v>
      </c>
      <c r="D20" s="1">
        <f t="shared" si="0"/>
        <v>5380415664000</v>
      </c>
      <c r="E20" s="1">
        <v>1660000000</v>
      </c>
      <c r="F20" s="1">
        <v>5500</v>
      </c>
      <c r="G20">
        <f t="shared" si="1"/>
        <v>9130000000000</v>
      </c>
      <c r="H20" s="6">
        <f t="shared" si="2"/>
        <v>1.8583323467442221</v>
      </c>
    </row>
    <row r="21" spans="1:8" x14ac:dyDescent="0.25">
      <c r="A21" t="s">
        <v>15</v>
      </c>
      <c r="B21" s="1">
        <v>20255269000000</v>
      </c>
      <c r="C21" s="1">
        <v>8977127000000</v>
      </c>
      <c r="D21" s="1">
        <f t="shared" si="0"/>
        <v>11278142000000</v>
      </c>
      <c r="E21" s="1">
        <v>10064747323</v>
      </c>
      <c r="F21" s="1">
        <v>360</v>
      </c>
      <c r="G21">
        <f t="shared" si="1"/>
        <v>3623309036280</v>
      </c>
      <c r="H21" s="6">
        <f t="shared" si="2"/>
        <v>0.73568270242572442</v>
      </c>
    </row>
    <row r="22" spans="1:8" x14ac:dyDescent="0.25">
      <c r="A22" t="s">
        <v>16</v>
      </c>
      <c r="B22" s="1">
        <v>6579518000000</v>
      </c>
      <c r="C22" s="1">
        <v>3294970000000</v>
      </c>
      <c r="D22" s="1">
        <f t="shared" si="0"/>
        <v>3284548000000</v>
      </c>
      <c r="E22" s="1">
        <v>5377962800</v>
      </c>
      <c r="F22" s="1">
        <v>1940</v>
      </c>
      <c r="G22">
        <f t="shared" si="1"/>
        <v>10433247832000</v>
      </c>
      <c r="H22" s="6">
        <f t="shared" si="2"/>
        <v>2.0849241284847917</v>
      </c>
    </row>
    <row r="23" spans="1:8" x14ac:dyDescent="0.25">
      <c r="A23" t="s">
        <v>46</v>
      </c>
      <c r="B23" s="1">
        <v>9710223454000</v>
      </c>
      <c r="C23" s="1">
        <v>3893900119177</v>
      </c>
      <c r="D23" s="1">
        <f t="shared" si="0"/>
        <v>5816323334823</v>
      </c>
      <c r="E23" s="1">
        <v>894347989</v>
      </c>
      <c r="F23" s="1">
        <v>26000</v>
      </c>
      <c r="G23">
        <f t="shared" si="1"/>
        <v>23253047714000</v>
      </c>
      <c r="H23" s="6">
        <f t="shared" si="2"/>
        <v>2.9936871367103555</v>
      </c>
    </row>
    <row r="24" spans="1:8" x14ac:dyDescent="0.25">
      <c r="A24" t="s">
        <v>17</v>
      </c>
      <c r="B24" s="1">
        <v>28065121000000</v>
      </c>
      <c r="C24" s="1">
        <v>16108089000000</v>
      </c>
      <c r="D24" s="1">
        <f t="shared" si="0"/>
        <v>11957032000000</v>
      </c>
      <c r="E24" s="1">
        <v>15816310000</v>
      </c>
      <c r="F24" s="1">
        <v>780</v>
      </c>
      <c r="G24">
        <f t="shared" si="1"/>
        <v>12336721800000</v>
      </c>
      <c r="H24" s="6">
        <f t="shared" si="2"/>
        <v>0.86562084660173033</v>
      </c>
    </row>
    <row r="25" spans="1:8" x14ac:dyDescent="0.25">
      <c r="A25" t="s">
        <v>18</v>
      </c>
      <c r="B25" s="1">
        <v>13659136820000</v>
      </c>
      <c r="C25" s="1">
        <v>4657666667000</v>
      </c>
      <c r="D25" s="1">
        <f t="shared" si="0"/>
        <v>9001470153000</v>
      </c>
      <c r="E25" s="1">
        <v>14426781680</v>
      </c>
      <c r="F25" s="1">
        <v>780</v>
      </c>
      <c r="G25">
        <f t="shared" si="1"/>
        <v>11252889710400</v>
      </c>
      <c r="H25" s="6">
        <f t="shared" si="2"/>
        <v>1.4828433253368642</v>
      </c>
    </row>
    <row r="26" spans="1:8" x14ac:dyDescent="0.25">
      <c r="A26" t="s">
        <v>19</v>
      </c>
      <c r="B26" s="1">
        <v>10458881684274</v>
      </c>
      <c r="C26" s="1">
        <v>1751543349644</v>
      </c>
      <c r="D26" s="1">
        <f t="shared" si="0"/>
        <v>8707338334630</v>
      </c>
      <c r="E26" s="1">
        <v>1801320000</v>
      </c>
      <c r="F26" s="1">
        <v>3480</v>
      </c>
      <c r="G26">
        <f t="shared" si="1"/>
        <v>6268593600000</v>
      </c>
      <c r="H26" s="6">
        <f t="shared" si="2"/>
        <v>1.4318865426260485</v>
      </c>
    </row>
    <row r="27" spans="1:8" x14ac:dyDescent="0.25">
      <c r="A27" t="s">
        <v>20</v>
      </c>
      <c r="B27" s="1">
        <v>85938885000000</v>
      </c>
      <c r="C27" s="1">
        <v>41228376000000</v>
      </c>
      <c r="D27" s="1">
        <f t="shared" si="0"/>
        <v>44710509000000</v>
      </c>
      <c r="E27" s="1">
        <v>8780426500</v>
      </c>
      <c r="F27" s="1">
        <v>6750</v>
      </c>
      <c r="G27">
        <f t="shared" si="1"/>
        <v>59267878875000</v>
      </c>
      <c r="H27" s="6">
        <f t="shared" si="2"/>
        <v>1.2099108322734231</v>
      </c>
    </row>
    <row r="28" spans="1:8" x14ac:dyDescent="0.25">
      <c r="A28" t="s">
        <v>21</v>
      </c>
      <c r="B28" s="1">
        <v>8686174538000</v>
      </c>
      <c r="C28" s="1">
        <v>2609438590000</v>
      </c>
      <c r="D28" s="1">
        <f t="shared" si="0"/>
        <v>6076735948000</v>
      </c>
      <c r="E28" s="1">
        <v>1660000000</v>
      </c>
      <c r="F28" s="1">
        <v>5075</v>
      </c>
      <c r="G28">
        <f t="shared" si="1"/>
        <v>8424500000000</v>
      </c>
      <c r="H28" s="6">
        <f t="shared" si="2"/>
        <v>1.6694617273185628</v>
      </c>
    </row>
    <row r="29" spans="1:8" x14ac:dyDescent="0.25">
      <c r="A29" t="s">
        <v>22</v>
      </c>
      <c r="B29" s="1">
        <v>22798205000000</v>
      </c>
      <c r="C29" s="1">
        <v>10295571000000</v>
      </c>
      <c r="D29" s="1">
        <f t="shared" si="0"/>
        <v>12502634000000</v>
      </c>
      <c r="E29" s="1">
        <v>10064747323</v>
      </c>
      <c r="F29" s="1">
        <v>835</v>
      </c>
      <c r="G29">
        <f t="shared" si="1"/>
        <v>8404064014705</v>
      </c>
      <c r="H29" s="6">
        <f t="shared" si="2"/>
        <v>0.91703263545112434</v>
      </c>
    </row>
    <row r="30" spans="1:8" x14ac:dyDescent="0.25">
      <c r="A30" t="s">
        <v>23</v>
      </c>
      <c r="B30" s="1">
        <v>5827294000000</v>
      </c>
      <c r="C30" s="1">
        <v>2848686000000</v>
      </c>
      <c r="D30" s="1">
        <f t="shared" si="0"/>
        <v>2978608000000</v>
      </c>
      <c r="E30" s="1">
        <v>5377962800</v>
      </c>
      <c r="F30" s="1">
        <v>3050</v>
      </c>
      <c r="G30">
        <f t="shared" si="1"/>
        <v>16402786540000</v>
      </c>
      <c r="H30" s="6">
        <f t="shared" si="2"/>
        <v>3.3259682006777074</v>
      </c>
    </row>
    <row r="31" spans="1:8" x14ac:dyDescent="0.25">
      <c r="A31" t="s">
        <v>47</v>
      </c>
      <c r="B31" s="1">
        <v>10291108029334</v>
      </c>
      <c r="C31" s="1">
        <v>4100554992789</v>
      </c>
      <c r="D31" s="1">
        <f t="shared" si="0"/>
        <v>6190553036545</v>
      </c>
      <c r="E31" s="1">
        <v>894347989</v>
      </c>
      <c r="F31" s="1">
        <v>20900</v>
      </c>
      <c r="G31">
        <f t="shared" si="1"/>
        <v>18691872970100</v>
      </c>
      <c r="H31" s="6">
        <f t="shared" si="2"/>
        <v>2.4178568464852948</v>
      </c>
    </row>
    <row r="32" spans="1:8" x14ac:dyDescent="0.25">
      <c r="A32" t="s">
        <v>24</v>
      </c>
      <c r="B32" s="1">
        <v>30996051000000</v>
      </c>
      <c r="C32" s="1">
        <v>16807051000000</v>
      </c>
      <c r="D32" s="1">
        <f t="shared" si="0"/>
        <v>14189000000000</v>
      </c>
      <c r="E32" s="1">
        <v>15816310000</v>
      </c>
      <c r="F32" s="1">
        <v>705</v>
      </c>
      <c r="G32">
        <f t="shared" si="1"/>
        <v>11150498550000</v>
      </c>
      <c r="H32" s="6">
        <f t="shared" si="2"/>
        <v>0.81750731891620643</v>
      </c>
    </row>
    <row r="33" spans="1:8" x14ac:dyDescent="0.25">
      <c r="A33" t="s">
        <v>25</v>
      </c>
      <c r="B33" s="1">
        <v>15379478994000</v>
      </c>
      <c r="C33" s="1">
        <v>5992636444000</v>
      </c>
      <c r="D33" s="1">
        <f t="shared" si="0"/>
        <v>9386842550000</v>
      </c>
      <c r="E33" s="1">
        <v>14426781680</v>
      </c>
      <c r="F33" s="1">
        <v>1520</v>
      </c>
      <c r="G33">
        <f t="shared" si="1"/>
        <v>21928708153600</v>
      </c>
      <c r="H33" s="6">
        <f t="shared" si="2"/>
        <v>2.0361906093058901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zoomScaleNormal="100" workbookViewId="0">
      <pane ySplit="1" topLeftCell="A2" activePane="bottomLeft" state="frozen"/>
      <selection pane="bottomLeft" activeCell="C2" sqref="C2"/>
    </sheetView>
  </sheetViews>
  <sheetFormatPr defaultRowHeight="15" x14ac:dyDescent="0.25"/>
  <cols>
    <col min="1" max="1" width="18" customWidth="1"/>
    <col min="2" max="2" width="26.5703125" customWidth="1"/>
    <col min="3" max="3" width="29.140625" customWidth="1"/>
  </cols>
  <sheetData>
    <row r="1" spans="1:3" x14ac:dyDescent="0.25">
      <c r="A1" t="s">
        <v>0</v>
      </c>
      <c r="B1" t="s">
        <v>32</v>
      </c>
      <c r="C1" t="s">
        <v>63</v>
      </c>
    </row>
    <row r="2" spans="1:3" x14ac:dyDescent="0.25">
      <c r="A2" t="s">
        <v>48</v>
      </c>
      <c r="B2" s="1">
        <v>6112953591126</v>
      </c>
      <c r="C2">
        <f>B2/1000000000</f>
        <v>6112.953591126</v>
      </c>
    </row>
    <row r="3" spans="1:3" x14ac:dyDescent="0.25">
      <c r="A3" t="s">
        <v>49</v>
      </c>
      <c r="B3" s="1">
        <v>53585933000000</v>
      </c>
      <c r="C3" s="6">
        <f t="shared" ref="C3:C33" si="0">B3/1000000000</f>
        <v>53585.932999999997</v>
      </c>
    </row>
    <row r="4" spans="1:3" x14ac:dyDescent="0.25">
      <c r="A4" t="s">
        <v>50</v>
      </c>
      <c r="B4" s="1">
        <v>4415342528000</v>
      </c>
      <c r="C4" s="6">
        <f t="shared" si="0"/>
        <v>4415.3425280000001</v>
      </c>
    </row>
    <row r="5" spans="1:3" x14ac:dyDescent="0.25">
      <c r="A5" t="s">
        <v>51</v>
      </c>
      <c r="B5" s="1">
        <v>14314707000000</v>
      </c>
      <c r="C5" s="6">
        <f t="shared" si="0"/>
        <v>14314.707</v>
      </c>
    </row>
    <row r="6" spans="1:3" x14ac:dyDescent="0.25">
      <c r="A6" t="s">
        <v>52</v>
      </c>
      <c r="B6" s="1">
        <v>10308169000000</v>
      </c>
      <c r="C6" s="6">
        <f t="shared" si="0"/>
        <v>10308.169</v>
      </c>
    </row>
    <row r="7" spans="1:3" x14ac:dyDescent="0.25">
      <c r="A7" t="s">
        <v>53</v>
      </c>
      <c r="B7" s="1">
        <v>6599845533328</v>
      </c>
      <c r="C7" s="6">
        <f t="shared" si="0"/>
        <v>6599.8455333279999</v>
      </c>
    </row>
    <row r="8" spans="1:3" x14ac:dyDescent="0.25">
      <c r="A8" t="s">
        <v>54</v>
      </c>
      <c r="B8" s="1">
        <v>25510399000000</v>
      </c>
      <c r="C8" s="6">
        <f t="shared" si="0"/>
        <v>25510.399000000001</v>
      </c>
    </row>
    <row r="9" spans="1:3" x14ac:dyDescent="0.25">
      <c r="A9" t="s">
        <v>55</v>
      </c>
      <c r="B9" s="1">
        <v>8099174681000</v>
      </c>
      <c r="C9" s="6">
        <f t="shared" si="0"/>
        <v>8099.1746810000004</v>
      </c>
    </row>
    <row r="10" spans="1:3" x14ac:dyDescent="0.25">
      <c r="A10" t="s">
        <v>4</v>
      </c>
      <c r="B10" s="1">
        <v>7872073635468</v>
      </c>
      <c r="C10" s="6">
        <f t="shared" si="0"/>
        <v>7872.0736354680002</v>
      </c>
    </row>
    <row r="11" spans="1:3" x14ac:dyDescent="0.25">
      <c r="A11" t="s">
        <v>5</v>
      </c>
      <c r="B11" s="1">
        <v>59324207000000</v>
      </c>
      <c r="C11" s="6">
        <f t="shared" si="0"/>
        <v>59324.207000000002</v>
      </c>
    </row>
    <row r="12" spans="1:3" x14ac:dyDescent="0.25">
      <c r="A12" t="s">
        <v>6</v>
      </c>
      <c r="B12" s="1">
        <v>5990586903000</v>
      </c>
      <c r="C12" s="6">
        <f t="shared" si="0"/>
        <v>5990.5869030000003</v>
      </c>
    </row>
    <row r="13" spans="1:3" x14ac:dyDescent="0.25">
      <c r="A13" t="s">
        <v>7</v>
      </c>
      <c r="B13" s="1">
        <v>14088183000000</v>
      </c>
      <c r="C13" s="6">
        <f t="shared" si="0"/>
        <v>14088.183000000001</v>
      </c>
    </row>
    <row r="14" spans="1:3" x14ac:dyDescent="0.25">
      <c r="A14" t="s">
        <v>8</v>
      </c>
      <c r="B14" s="1">
        <v>8225206000000</v>
      </c>
      <c r="C14" s="6">
        <f t="shared" si="0"/>
        <v>8225.2060000000001</v>
      </c>
    </row>
    <row r="15" spans="1:3" x14ac:dyDescent="0.25">
      <c r="A15" t="s">
        <v>9</v>
      </c>
      <c r="B15" s="1">
        <v>8302506241903</v>
      </c>
      <c r="C15" s="6">
        <f t="shared" si="0"/>
        <v>8302.506241903</v>
      </c>
    </row>
    <row r="16" spans="1:3" x14ac:dyDescent="0.25">
      <c r="A16" t="s">
        <v>10</v>
      </c>
      <c r="B16" s="1">
        <v>26574461000000</v>
      </c>
      <c r="C16" s="6">
        <f t="shared" si="0"/>
        <v>26574.460999999999</v>
      </c>
    </row>
    <row r="17" spans="1:3" x14ac:dyDescent="0.25">
      <c r="A17" t="s">
        <v>11</v>
      </c>
      <c r="B17" s="1">
        <v>10876386685000</v>
      </c>
      <c r="C17" s="6">
        <f t="shared" si="0"/>
        <v>10876.386684999999</v>
      </c>
    </row>
    <row r="18" spans="1:3" x14ac:dyDescent="0.25">
      <c r="A18" t="s">
        <v>12</v>
      </c>
      <c r="B18" s="1">
        <v>9720961764422</v>
      </c>
      <c r="C18" s="6">
        <f t="shared" si="0"/>
        <v>9720.9617644219998</v>
      </c>
    </row>
    <row r="19" spans="1:3" x14ac:dyDescent="0.25">
      <c r="A19" t="s">
        <v>13</v>
      </c>
      <c r="B19" s="1">
        <v>77611416000000</v>
      </c>
      <c r="C19" s="6">
        <f t="shared" si="0"/>
        <v>77611.415999999997</v>
      </c>
    </row>
    <row r="20" spans="1:3" x14ac:dyDescent="0.25">
      <c r="A20" t="s">
        <v>14</v>
      </c>
      <c r="B20" s="1">
        <v>7808299570000</v>
      </c>
      <c r="C20" s="6">
        <f t="shared" si="0"/>
        <v>7808.2995700000001</v>
      </c>
    </row>
    <row r="21" spans="1:3" x14ac:dyDescent="0.25">
      <c r="A21" t="s">
        <v>15</v>
      </c>
      <c r="B21" s="1">
        <v>20255269000000</v>
      </c>
      <c r="C21" s="6">
        <f t="shared" si="0"/>
        <v>20255.269</v>
      </c>
    </row>
    <row r="22" spans="1:3" x14ac:dyDescent="0.25">
      <c r="A22" t="s">
        <v>16</v>
      </c>
      <c r="B22" s="1">
        <v>6579518000000</v>
      </c>
      <c r="C22" s="6">
        <f t="shared" si="0"/>
        <v>6579.518</v>
      </c>
    </row>
    <row r="23" spans="1:3" x14ac:dyDescent="0.25">
      <c r="A23" t="s">
        <v>46</v>
      </c>
      <c r="B23" s="1">
        <v>9710223454000</v>
      </c>
      <c r="C23" s="6">
        <f t="shared" si="0"/>
        <v>9710.2234540000009</v>
      </c>
    </row>
    <row r="24" spans="1:3" x14ac:dyDescent="0.25">
      <c r="A24" t="s">
        <v>17</v>
      </c>
      <c r="B24" s="1">
        <v>28065121000000</v>
      </c>
      <c r="C24" s="6">
        <f t="shared" si="0"/>
        <v>28065.120999999999</v>
      </c>
    </row>
    <row r="25" spans="1:3" x14ac:dyDescent="0.25">
      <c r="A25" t="s">
        <v>18</v>
      </c>
      <c r="B25" s="1">
        <v>13659136820000</v>
      </c>
      <c r="C25" s="6">
        <f t="shared" si="0"/>
        <v>13659.13682</v>
      </c>
    </row>
    <row r="26" spans="1:3" x14ac:dyDescent="0.25">
      <c r="A26" t="s">
        <v>19</v>
      </c>
      <c r="B26" s="1">
        <v>10458881684274</v>
      </c>
      <c r="C26" s="6">
        <f t="shared" si="0"/>
        <v>10458.881684274</v>
      </c>
    </row>
    <row r="27" spans="1:3" x14ac:dyDescent="0.25">
      <c r="A27" t="s">
        <v>20</v>
      </c>
      <c r="B27" s="1">
        <v>85938885000000</v>
      </c>
      <c r="C27" s="6">
        <f t="shared" si="0"/>
        <v>85938.884999999995</v>
      </c>
    </row>
    <row r="28" spans="1:3" x14ac:dyDescent="0.25">
      <c r="A28" t="s">
        <v>21</v>
      </c>
      <c r="B28" s="1">
        <v>8686174538000</v>
      </c>
      <c r="C28" s="6">
        <f t="shared" si="0"/>
        <v>8686.1745379999993</v>
      </c>
    </row>
    <row r="29" spans="1:3" x14ac:dyDescent="0.25">
      <c r="A29" t="s">
        <v>22</v>
      </c>
      <c r="B29" s="1">
        <v>22798205000000</v>
      </c>
      <c r="C29" s="6">
        <f t="shared" si="0"/>
        <v>22798.205000000002</v>
      </c>
    </row>
    <row r="30" spans="1:3" x14ac:dyDescent="0.25">
      <c r="A30" t="s">
        <v>23</v>
      </c>
      <c r="B30" s="1">
        <v>5827294000000</v>
      </c>
      <c r="C30" s="6">
        <f t="shared" si="0"/>
        <v>5827.2939999999999</v>
      </c>
    </row>
    <row r="31" spans="1:3" x14ac:dyDescent="0.25">
      <c r="A31" t="s">
        <v>47</v>
      </c>
      <c r="B31" s="1">
        <v>10291108029334</v>
      </c>
      <c r="C31" s="6">
        <f t="shared" si="0"/>
        <v>10291.108029334</v>
      </c>
    </row>
    <row r="32" spans="1:3" x14ac:dyDescent="0.25">
      <c r="A32" t="s">
        <v>24</v>
      </c>
      <c r="B32" s="1">
        <v>30996051000000</v>
      </c>
      <c r="C32" s="6">
        <f t="shared" si="0"/>
        <v>30996.050999999999</v>
      </c>
    </row>
    <row r="33" spans="1:3" x14ac:dyDescent="0.25">
      <c r="A33" t="s">
        <v>25</v>
      </c>
      <c r="B33" s="1">
        <v>15379478994000</v>
      </c>
      <c r="C33" s="6">
        <f t="shared" si="0"/>
        <v>15379.478993999999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zoomScaleNormal="100" workbookViewId="0">
      <pane ySplit="1" topLeftCell="A2" activePane="bottomLeft" state="frozen"/>
      <selection pane="bottomLeft" activeCell="D4" sqref="D4"/>
    </sheetView>
  </sheetViews>
  <sheetFormatPr defaultRowHeight="15" x14ac:dyDescent="0.25"/>
  <cols>
    <col min="1" max="1" width="18.7109375" customWidth="1"/>
    <col min="2" max="2" width="18.85546875" customWidth="1"/>
    <col min="3" max="3" width="18" customWidth="1"/>
    <col min="4" max="4" width="16.7109375" customWidth="1"/>
  </cols>
  <sheetData>
    <row r="1" spans="1:4" x14ac:dyDescent="0.25">
      <c r="A1" t="s">
        <v>0</v>
      </c>
      <c r="B1" t="s">
        <v>33</v>
      </c>
      <c r="C1" t="s">
        <v>34</v>
      </c>
      <c r="D1" t="s">
        <v>74</v>
      </c>
    </row>
    <row r="2" spans="1:4" x14ac:dyDescent="0.25">
      <c r="A2" t="s">
        <v>48</v>
      </c>
      <c r="B2" t="s">
        <v>36</v>
      </c>
      <c r="C2" s="6">
        <v>0</v>
      </c>
      <c r="D2" t="s">
        <v>75</v>
      </c>
    </row>
    <row r="3" spans="1:4" x14ac:dyDescent="0.25">
      <c r="A3" t="s">
        <v>49</v>
      </c>
      <c r="B3" t="s">
        <v>38</v>
      </c>
      <c r="C3" s="6">
        <v>1</v>
      </c>
      <c r="D3" t="s">
        <v>76</v>
      </c>
    </row>
    <row r="4" spans="1:4" x14ac:dyDescent="0.25">
      <c r="A4" t="s">
        <v>50</v>
      </c>
      <c r="B4" t="s">
        <v>37</v>
      </c>
      <c r="C4" s="6">
        <v>1</v>
      </c>
    </row>
    <row r="5" spans="1:4" x14ac:dyDescent="0.25">
      <c r="A5" t="s">
        <v>51</v>
      </c>
      <c r="B5" t="s">
        <v>36</v>
      </c>
      <c r="C5" s="6">
        <v>0</v>
      </c>
    </row>
    <row r="6" spans="1:4" x14ac:dyDescent="0.25">
      <c r="A6" t="s">
        <v>52</v>
      </c>
      <c r="B6" t="s">
        <v>36</v>
      </c>
      <c r="C6" s="6">
        <v>0</v>
      </c>
    </row>
    <row r="7" spans="1:4" x14ac:dyDescent="0.25">
      <c r="A7" t="s">
        <v>53</v>
      </c>
      <c r="B7" t="s">
        <v>39</v>
      </c>
      <c r="C7" s="6">
        <v>0</v>
      </c>
    </row>
    <row r="8" spans="1:4" x14ac:dyDescent="0.25">
      <c r="A8" t="s">
        <v>54</v>
      </c>
      <c r="B8" t="s">
        <v>38</v>
      </c>
      <c r="C8" s="6">
        <v>1</v>
      </c>
    </row>
    <row r="9" spans="1:4" x14ac:dyDescent="0.25">
      <c r="A9" t="s">
        <v>55</v>
      </c>
      <c r="B9" t="s">
        <v>38</v>
      </c>
      <c r="C9" s="6">
        <v>1</v>
      </c>
    </row>
    <row r="10" spans="1:4" x14ac:dyDescent="0.25">
      <c r="A10" t="s">
        <v>4</v>
      </c>
      <c r="B10" t="s">
        <v>36</v>
      </c>
      <c r="C10" s="6">
        <v>0</v>
      </c>
    </row>
    <row r="11" spans="1:4" x14ac:dyDescent="0.25">
      <c r="A11" t="s">
        <v>5</v>
      </c>
      <c r="B11" t="s">
        <v>38</v>
      </c>
      <c r="C11" s="6">
        <v>1</v>
      </c>
    </row>
    <row r="12" spans="1:4" x14ac:dyDescent="0.25">
      <c r="A12" t="s">
        <v>6</v>
      </c>
      <c r="B12" t="s">
        <v>37</v>
      </c>
      <c r="C12" s="6">
        <v>1</v>
      </c>
    </row>
    <row r="13" spans="1:4" x14ac:dyDescent="0.25">
      <c r="A13" t="s">
        <v>7</v>
      </c>
      <c r="B13" t="s">
        <v>36</v>
      </c>
      <c r="C13" s="6">
        <v>0</v>
      </c>
    </row>
    <row r="14" spans="1:4" x14ac:dyDescent="0.25">
      <c r="A14" t="s">
        <v>8</v>
      </c>
      <c r="B14" t="s">
        <v>36</v>
      </c>
      <c r="C14" s="6">
        <v>0</v>
      </c>
    </row>
    <row r="15" spans="1:4" x14ac:dyDescent="0.25">
      <c r="A15" t="s">
        <v>9</v>
      </c>
      <c r="B15" t="s">
        <v>39</v>
      </c>
      <c r="C15" s="6">
        <v>0</v>
      </c>
    </row>
    <row r="16" spans="1:4" x14ac:dyDescent="0.25">
      <c r="A16" t="s">
        <v>10</v>
      </c>
      <c r="B16" t="s">
        <v>38</v>
      </c>
      <c r="C16" s="6">
        <v>1</v>
      </c>
    </row>
    <row r="17" spans="1:3" x14ac:dyDescent="0.25">
      <c r="A17" t="s">
        <v>11</v>
      </c>
      <c r="B17" t="s">
        <v>38</v>
      </c>
      <c r="C17" s="6">
        <v>1</v>
      </c>
    </row>
    <row r="18" spans="1:3" x14ac:dyDescent="0.25">
      <c r="A18" t="s">
        <v>12</v>
      </c>
      <c r="B18" t="s">
        <v>36</v>
      </c>
      <c r="C18" s="6">
        <v>0</v>
      </c>
    </row>
    <row r="19" spans="1:3" x14ac:dyDescent="0.25">
      <c r="A19" t="s">
        <v>13</v>
      </c>
      <c r="B19" t="s">
        <v>38</v>
      </c>
      <c r="C19" s="6">
        <v>1</v>
      </c>
    </row>
    <row r="20" spans="1:3" x14ac:dyDescent="0.25">
      <c r="A20" t="s">
        <v>14</v>
      </c>
      <c r="B20" t="s">
        <v>37</v>
      </c>
      <c r="C20" s="6">
        <v>1</v>
      </c>
    </row>
    <row r="21" spans="1:3" x14ac:dyDescent="0.25">
      <c r="A21" t="s">
        <v>15</v>
      </c>
      <c r="B21" t="s">
        <v>36</v>
      </c>
      <c r="C21" s="6">
        <v>0</v>
      </c>
    </row>
    <row r="22" spans="1:3" x14ac:dyDescent="0.25">
      <c r="A22" t="s">
        <v>16</v>
      </c>
      <c r="B22" t="s">
        <v>36</v>
      </c>
      <c r="C22" s="6">
        <v>0</v>
      </c>
    </row>
    <row r="23" spans="1:3" x14ac:dyDescent="0.25">
      <c r="A23" t="s">
        <v>46</v>
      </c>
      <c r="B23" t="s">
        <v>39</v>
      </c>
      <c r="C23" s="6">
        <v>0</v>
      </c>
    </row>
    <row r="24" spans="1:3" x14ac:dyDescent="0.25">
      <c r="A24" t="s">
        <v>17</v>
      </c>
      <c r="B24" t="s">
        <v>38</v>
      </c>
      <c r="C24" s="6">
        <v>1</v>
      </c>
    </row>
    <row r="25" spans="1:3" x14ac:dyDescent="0.25">
      <c r="A25" t="s">
        <v>18</v>
      </c>
      <c r="B25" t="s">
        <v>38</v>
      </c>
      <c r="C25" s="6">
        <v>1</v>
      </c>
    </row>
    <row r="26" spans="1:3" x14ac:dyDescent="0.25">
      <c r="A26" t="s">
        <v>19</v>
      </c>
      <c r="B26" t="s">
        <v>36</v>
      </c>
      <c r="C26" s="6">
        <v>0</v>
      </c>
    </row>
    <row r="27" spans="1:3" x14ac:dyDescent="0.25">
      <c r="A27" t="s">
        <v>20</v>
      </c>
      <c r="B27" t="s">
        <v>38</v>
      </c>
      <c r="C27" s="6">
        <v>1</v>
      </c>
    </row>
    <row r="28" spans="1:3" x14ac:dyDescent="0.25">
      <c r="A28" t="s">
        <v>21</v>
      </c>
      <c r="B28" t="s">
        <v>37</v>
      </c>
      <c r="C28" s="6">
        <v>1</v>
      </c>
    </row>
    <row r="29" spans="1:3" x14ac:dyDescent="0.25">
      <c r="A29" t="s">
        <v>22</v>
      </c>
      <c r="B29" t="s">
        <v>36</v>
      </c>
      <c r="C29" s="6">
        <v>0</v>
      </c>
    </row>
    <row r="30" spans="1:3" x14ac:dyDescent="0.25">
      <c r="A30" t="s">
        <v>23</v>
      </c>
      <c r="B30" t="s">
        <v>36</v>
      </c>
      <c r="C30" s="6">
        <v>0</v>
      </c>
    </row>
    <row r="31" spans="1:3" x14ac:dyDescent="0.25">
      <c r="A31" t="s">
        <v>47</v>
      </c>
      <c r="B31" t="s">
        <v>39</v>
      </c>
      <c r="C31" s="6">
        <v>0</v>
      </c>
    </row>
    <row r="32" spans="1:3" x14ac:dyDescent="0.25">
      <c r="A32" t="s">
        <v>24</v>
      </c>
      <c r="B32" t="s">
        <v>38</v>
      </c>
      <c r="C32" s="6">
        <v>1</v>
      </c>
    </row>
    <row r="33" spans="1:3" x14ac:dyDescent="0.25">
      <c r="A33" t="s">
        <v>25</v>
      </c>
      <c r="B33" t="s">
        <v>38</v>
      </c>
      <c r="C33" s="6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10" sqref="B10"/>
    </sheetView>
  </sheetViews>
  <sheetFormatPr defaultRowHeight="15" x14ac:dyDescent="0.25"/>
  <cols>
    <col min="1" max="1" width="19" customWidth="1"/>
  </cols>
  <sheetData>
    <row r="1" spans="1:2" x14ac:dyDescent="0.25">
      <c r="A1" t="s">
        <v>64</v>
      </c>
    </row>
    <row r="2" spans="1:2" x14ac:dyDescent="0.25">
      <c r="A2" t="s">
        <v>65</v>
      </c>
      <c r="B2" t="s">
        <v>66</v>
      </c>
    </row>
    <row r="3" spans="1:2" x14ac:dyDescent="0.25">
      <c r="A3" t="s">
        <v>67</v>
      </c>
      <c r="B3">
        <v>7</v>
      </c>
    </row>
    <row r="4" spans="1:2" x14ac:dyDescent="0.25">
      <c r="A4" t="s">
        <v>68</v>
      </c>
      <c r="B4">
        <v>6</v>
      </c>
    </row>
    <row r="5" spans="1:2" x14ac:dyDescent="0.25">
      <c r="A5" t="s">
        <v>69</v>
      </c>
      <c r="B5">
        <v>5</v>
      </c>
    </row>
    <row r="6" spans="1:2" x14ac:dyDescent="0.25">
      <c r="A6" t="s">
        <v>70</v>
      </c>
      <c r="B6">
        <v>4</v>
      </c>
    </row>
    <row r="7" spans="1:2" x14ac:dyDescent="0.25">
      <c r="A7" t="s">
        <v>71</v>
      </c>
      <c r="B7">
        <v>3</v>
      </c>
    </row>
    <row r="8" spans="1:2" x14ac:dyDescent="0.25">
      <c r="A8" t="s">
        <v>72</v>
      </c>
      <c r="B8">
        <v>2</v>
      </c>
    </row>
    <row r="9" spans="1:2" x14ac:dyDescent="0.25">
      <c r="A9" t="s">
        <v>73</v>
      </c>
      <c r="B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Peringkat Sukuk</vt:lpstr>
      <vt:lpstr>Likuiditas</vt:lpstr>
      <vt:lpstr>Profitabilitas</vt:lpstr>
      <vt:lpstr>Leverage</vt:lpstr>
      <vt:lpstr>Growth</vt:lpstr>
      <vt:lpstr>Size</vt:lpstr>
      <vt:lpstr>Reputasi Auditor</vt:lpstr>
      <vt:lpstr>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087739376761</dc:creator>
  <cp:lastModifiedBy>087739376761</cp:lastModifiedBy>
  <dcterms:created xsi:type="dcterms:W3CDTF">2015-11-22T06:41:20Z</dcterms:created>
  <dcterms:modified xsi:type="dcterms:W3CDTF">2015-12-02T17:48:49Z</dcterms:modified>
</cp:coreProperties>
</file>