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22980" windowHeight="952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J141" i="1"/>
  <c r="G141"/>
  <c r="C141"/>
  <c r="G140"/>
  <c r="C140"/>
  <c r="J140" s="1"/>
  <c r="C139"/>
  <c r="G139" s="1"/>
  <c r="J138"/>
  <c r="C138"/>
  <c r="G138" s="1"/>
  <c r="J137"/>
  <c r="C137"/>
  <c r="C136"/>
  <c r="J136" s="1"/>
  <c r="C135"/>
  <c r="G135" s="1"/>
  <c r="J134"/>
  <c r="C134"/>
  <c r="G134" s="1"/>
  <c r="J133"/>
  <c r="C133"/>
  <c r="C132"/>
  <c r="J132" s="1"/>
  <c r="C131"/>
  <c r="G131" s="1"/>
  <c r="J130"/>
  <c r="C130"/>
  <c r="G130" s="1"/>
  <c r="J129"/>
  <c r="C129"/>
  <c r="C128"/>
  <c r="J128" s="1"/>
  <c r="C127"/>
  <c r="G127" s="1"/>
  <c r="J126"/>
  <c r="C126"/>
  <c r="G126" s="1"/>
  <c r="J125"/>
  <c r="C125"/>
  <c r="C124"/>
  <c r="J124" s="1"/>
  <c r="C123"/>
  <c r="G123" s="1"/>
  <c r="J122"/>
  <c r="C122"/>
  <c r="G122" s="1"/>
  <c r="J121"/>
  <c r="C121"/>
  <c r="C120"/>
  <c r="J120" s="1"/>
  <c r="C119"/>
  <c r="G119" s="1"/>
  <c r="J118"/>
  <c r="C118"/>
  <c r="J107"/>
  <c r="G107"/>
  <c r="E107"/>
  <c r="J106"/>
  <c r="G106"/>
  <c r="E106"/>
  <c r="J105"/>
  <c r="G105"/>
  <c r="E105"/>
  <c r="J104"/>
  <c r="G104"/>
  <c r="E104"/>
  <c r="J103"/>
  <c r="G103"/>
  <c r="E103"/>
  <c r="J102"/>
  <c r="G102"/>
  <c r="E102"/>
  <c r="J101"/>
  <c r="G101"/>
  <c r="E101"/>
  <c r="J100"/>
  <c r="G100"/>
  <c r="E100"/>
  <c r="J99"/>
  <c r="G99"/>
  <c r="E99"/>
  <c r="J98"/>
  <c r="G98"/>
  <c r="E98"/>
  <c r="D98"/>
  <c r="D99" s="1"/>
  <c r="D100" s="1"/>
  <c r="D101" s="1"/>
  <c r="D102" s="1"/>
  <c r="D103" s="1"/>
  <c r="D104" s="1"/>
  <c r="D105" s="1"/>
  <c r="D106" s="1"/>
  <c r="D107" s="1"/>
  <c r="D108" s="1"/>
  <c r="J97"/>
  <c r="G97"/>
  <c r="E97"/>
  <c r="J96"/>
  <c r="G96"/>
  <c r="E96"/>
  <c r="J95"/>
  <c r="G95"/>
  <c r="E95"/>
  <c r="D95"/>
  <c r="D96" s="1"/>
  <c r="D97" s="1"/>
  <c r="K94"/>
  <c r="J94"/>
  <c r="G94"/>
  <c r="E94"/>
  <c r="K93"/>
  <c r="J93"/>
  <c r="G93"/>
  <c r="E93"/>
  <c r="K92"/>
  <c r="J92"/>
  <c r="G92"/>
  <c r="E92"/>
  <c r="K91"/>
  <c r="J91"/>
  <c r="G91"/>
  <c r="E91"/>
  <c r="K90"/>
  <c r="J90"/>
  <c r="G90"/>
  <c r="E90"/>
  <c r="K89"/>
  <c r="J89"/>
  <c r="G89"/>
  <c r="E89"/>
  <c r="K88"/>
  <c r="J88"/>
  <c r="G88"/>
  <c r="E88"/>
  <c r="K87"/>
  <c r="J87"/>
  <c r="G87"/>
  <c r="E87"/>
  <c r="K86"/>
  <c r="J86"/>
  <c r="G86"/>
  <c r="E86"/>
  <c r="K85"/>
  <c r="J85"/>
  <c r="G85"/>
  <c r="E85"/>
  <c r="K84"/>
  <c r="J84"/>
  <c r="G84"/>
  <c r="E84"/>
  <c r="K83"/>
  <c r="J83"/>
  <c r="G83"/>
  <c r="E83"/>
  <c r="K82"/>
  <c r="J82"/>
  <c r="G82"/>
  <c r="E82"/>
  <c r="K81"/>
  <c r="J81"/>
  <c r="G81"/>
  <c r="E81"/>
  <c r="K80"/>
  <c r="J80"/>
  <c r="G80"/>
  <c r="E80"/>
  <c r="K79"/>
  <c r="J79"/>
  <c r="G79"/>
  <c r="E79"/>
  <c r="K78"/>
  <c r="J78"/>
  <c r="G78"/>
  <c r="E78"/>
  <c r="K77"/>
  <c r="J77"/>
  <c r="G77"/>
  <c r="E77"/>
  <c r="K76"/>
  <c r="J76"/>
  <c r="G76"/>
  <c r="E76"/>
  <c r="K75"/>
  <c r="J75"/>
  <c r="G75"/>
  <c r="E75"/>
  <c r="K74"/>
  <c r="J74"/>
  <c r="G74"/>
  <c r="E74"/>
  <c r="K73"/>
  <c r="J73"/>
  <c r="G73"/>
  <c r="E73"/>
  <c r="K72"/>
  <c r="J72"/>
  <c r="G72"/>
  <c r="E72"/>
  <c r="K71"/>
  <c r="J71"/>
  <c r="G71"/>
  <c r="E71"/>
  <c r="K70"/>
  <c r="J70"/>
  <c r="G70"/>
  <c r="E70"/>
  <c r="K69"/>
  <c r="J69"/>
  <c r="G69"/>
  <c r="E69"/>
  <c r="K68"/>
  <c r="J68"/>
  <c r="G68"/>
  <c r="E68"/>
  <c r="K67"/>
  <c r="J67"/>
  <c r="G67"/>
  <c r="E67"/>
  <c r="K66"/>
  <c r="J66"/>
  <c r="G66"/>
  <c r="E66"/>
  <c r="K65"/>
  <c r="J65"/>
  <c r="G65"/>
  <c r="E65"/>
  <c r="K64"/>
  <c r="J64"/>
  <c r="G64"/>
  <c r="E64"/>
  <c r="K63"/>
  <c r="J63"/>
  <c r="G63"/>
  <c r="E63"/>
  <c r="K62"/>
  <c r="J62"/>
  <c r="G62"/>
  <c r="E62"/>
  <c r="K61"/>
  <c r="J61"/>
  <c r="G61"/>
  <c r="E61"/>
  <c r="K60"/>
  <c r="J60"/>
  <c r="G60"/>
  <c r="E60"/>
  <c r="K59"/>
  <c r="J59"/>
  <c r="G59"/>
  <c r="E59"/>
  <c r="K58"/>
  <c r="J58"/>
  <c r="G58"/>
  <c r="E58"/>
  <c r="K57"/>
  <c r="J57"/>
  <c r="G57"/>
  <c r="E57"/>
  <c r="K56"/>
  <c r="J56"/>
  <c r="G56"/>
  <c r="E56"/>
  <c r="K55"/>
  <c r="J55"/>
  <c r="G55"/>
  <c r="E55"/>
  <c r="J54"/>
  <c r="G54"/>
  <c r="E54"/>
  <c r="J53"/>
  <c r="G53"/>
  <c r="E53"/>
  <c r="J52"/>
  <c r="G52"/>
  <c r="E52"/>
  <c r="J51"/>
  <c r="G51"/>
  <c r="E51"/>
  <c r="J50"/>
  <c r="G50"/>
  <c r="E50"/>
  <c r="J49"/>
  <c r="G49"/>
  <c r="E49"/>
  <c r="J48"/>
  <c r="G48"/>
  <c r="E48"/>
  <c r="J47"/>
  <c r="G47"/>
  <c r="E47"/>
  <c r="J46"/>
  <c r="G46"/>
  <c r="E46"/>
  <c r="J45"/>
  <c r="G45"/>
  <c r="E45"/>
  <c r="J44"/>
  <c r="G44"/>
  <c r="E44"/>
  <c r="J43"/>
  <c r="G43"/>
  <c r="E43"/>
  <c r="J42"/>
  <c r="G42"/>
  <c r="E42"/>
  <c r="J41"/>
  <c r="G41"/>
  <c r="E41"/>
  <c r="J40"/>
  <c r="G40"/>
  <c r="E40"/>
  <c r="J39"/>
  <c r="G39"/>
  <c r="E39"/>
  <c r="J38"/>
  <c r="G38"/>
  <c r="E38"/>
  <c r="J37"/>
  <c r="G37"/>
  <c r="E37"/>
  <c r="J36"/>
  <c r="G36"/>
  <c r="E36"/>
  <c r="J35"/>
  <c r="G35"/>
  <c r="E35"/>
  <c r="J34"/>
  <c r="G34"/>
  <c r="E34"/>
  <c r="J33"/>
  <c r="G33"/>
  <c r="E33"/>
  <c r="J32"/>
  <c r="G32"/>
  <c r="E32"/>
  <c r="J31"/>
  <c r="G31"/>
  <c r="E31"/>
  <c r="J30"/>
  <c r="G30"/>
  <c r="E30"/>
  <c r="J29"/>
  <c r="G29"/>
  <c r="E29"/>
  <c r="J28"/>
  <c r="G28"/>
  <c r="E28"/>
  <c r="J27"/>
  <c r="G27"/>
  <c r="E27"/>
  <c r="J26"/>
  <c r="G26"/>
  <c r="E26"/>
  <c r="J25"/>
  <c r="G25"/>
  <c r="E25"/>
  <c r="J24"/>
  <c r="G24"/>
  <c r="E24"/>
  <c r="J23"/>
  <c r="G23"/>
  <c r="E23"/>
  <c r="J22"/>
  <c r="G22"/>
  <c r="E22"/>
  <c r="J21"/>
  <c r="G21"/>
  <c r="E21"/>
  <c r="J20"/>
  <c r="G20"/>
  <c r="E20"/>
  <c r="J19"/>
  <c r="G19"/>
  <c r="E19"/>
  <c r="J18"/>
  <c r="G18"/>
  <c r="E18"/>
  <c r="J17"/>
  <c r="G17"/>
  <c r="E17"/>
  <c r="J16"/>
  <c r="G16"/>
  <c r="E16"/>
  <c r="J15"/>
  <c r="G15"/>
  <c r="E15"/>
  <c r="J14"/>
  <c r="G14"/>
  <c r="E14"/>
  <c r="J13"/>
  <c r="G13"/>
  <c r="E13"/>
  <c r="J12"/>
  <c r="G12"/>
  <c r="E12"/>
  <c r="J11"/>
  <c r="G11"/>
  <c r="E11"/>
  <c r="J10"/>
  <c r="G10"/>
  <c r="E10"/>
  <c r="J9"/>
  <c r="G9"/>
  <c r="E9"/>
  <c r="J8"/>
  <c r="G8"/>
  <c r="E8"/>
  <c r="J7"/>
  <c r="G7"/>
  <c r="E7"/>
  <c r="J6"/>
  <c r="G6"/>
  <c r="E6"/>
  <c r="J5"/>
  <c r="G5"/>
  <c r="H106" s="1"/>
  <c r="E5"/>
  <c r="J4"/>
  <c r="G4"/>
  <c r="E4"/>
  <c r="J3"/>
  <c r="G3"/>
  <c r="H3" s="1"/>
  <c r="E3"/>
  <c r="J2"/>
  <c r="G2"/>
  <c r="E2"/>
  <c r="K95" l="1"/>
  <c r="K96" s="1"/>
  <c r="K97" s="1"/>
  <c r="K98" s="1"/>
  <c r="K99" s="1"/>
  <c r="K100" s="1"/>
  <c r="K101" s="1"/>
  <c r="K102" s="1"/>
  <c r="K103" s="1"/>
  <c r="K104" s="1"/>
  <c r="K105" s="1"/>
  <c r="K106" s="1"/>
  <c r="K107" s="1"/>
  <c r="K108" s="1"/>
  <c r="K109" s="1"/>
  <c r="K110" s="1"/>
  <c r="K111" s="1"/>
  <c r="K112" s="1"/>
  <c r="K113" s="1"/>
  <c r="K114" s="1"/>
  <c r="K115" s="1"/>
  <c r="K116" s="1"/>
  <c r="K117" s="1"/>
  <c r="G120"/>
  <c r="G124"/>
  <c r="G128"/>
  <c r="G132"/>
  <c r="G136"/>
  <c r="J119"/>
  <c r="J123"/>
  <c r="J127"/>
  <c r="J131"/>
  <c r="J135"/>
  <c r="J139"/>
  <c r="G121"/>
  <c r="G125"/>
  <c r="G129"/>
  <c r="G133"/>
  <c r="G137"/>
  <c r="C108"/>
  <c r="D109"/>
  <c r="F106"/>
  <c r="F102"/>
  <c r="F98"/>
  <c r="F94"/>
  <c r="F93"/>
  <c r="F92"/>
  <c r="F91"/>
  <c r="F90"/>
  <c r="F89"/>
  <c r="F88"/>
  <c r="F87"/>
  <c r="F86"/>
  <c r="F85"/>
  <c r="F84"/>
  <c r="F83"/>
  <c r="F82"/>
  <c r="F81"/>
  <c r="F80"/>
  <c r="F79"/>
  <c r="F78"/>
  <c r="F77"/>
  <c r="F76"/>
  <c r="F75"/>
  <c r="F74"/>
  <c r="F73"/>
  <c r="F72"/>
  <c r="F71"/>
  <c r="F70"/>
  <c r="F69"/>
  <c r="F68"/>
  <c r="F67"/>
  <c r="F66"/>
  <c r="F65"/>
  <c r="F64"/>
  <c r="F63"/>
  <c r="F62"/>
  <c r="F61"/>
  <c r="F60"/>
  <c r="F59"/>
  <c r="F58"/>
  <c r="F57"/>
  <c r="F56"/>
  <c r="F55"/>
  <c r="F51"/>
  <c r="F47"/>
  <c r="F43"/>
  <c r="F39"/>
  <c r="F35"/>
  <c r="F31"/>
  <c r="F27"/>
  <c r="F23"/>
  <c r="F19"/>
  <c r="F15"/>
  <c r="F11"/>
  <c r="F7"/>
  <c r="F3"/>
  <c r="F107"/>
  <c r="F103"/>
  <c r="F99"/>
  <c r="F95"/>
  <c r="F54"/>
  <c r="F50"/>
  <c r="F46"/>
  <c r="F42"/>
  <c r="F38"/>
  <c r="F34"/>
  <c r="F30"/>
  <c r="F26"/>
  <c r="F22"/>
  <c r="F18"/>
  <c r="F14"/>
  <c r="F10"/>
  <c r="F6"/>
  <c r="H34"/>
  <c r="F5"/>
  <c r="H7"/>
  <c r="F8"/>
  <c r="F16"/>
  <c r="F21"/>
  <c r="H23"/>
  <c r="F29"/>
  <c r="H31"/>
  <c r="F32"/>
  <c r="F37"/>
  <c r="H39"/>
  <c r="F45"/>
  <c r="H47"/>
  <c r="F53"/>
  <c r="H59"/>
  <c r="H61"/>
  <c r="H65"/>
  <c r="H67"/>
  <c r="H71"/>
  <c r="H77"/>
  <c r="H81"/>
  <c r="H85"/>
  <c r="H87"/>
  <c r="H89"/>
  <c r="H91"/>
  <c r="H93"/>
  <c r="F97"/>
  <c r="H98"/>
  <c r="F100"/>
  <c r="F105"/>
  <c r="F4"/>
  <c r="F9"/>
  <c r="H11"/>
  <c r="F12"/>
  <c r="F17"/>
  <c r="H19"/>
  <c r="F20"/>
  <c r="F25"/>
  <c r="H27"/>
  <c r="F28"/>
  <c r="F33"/>
  <c r="H35"/>
  <c r="F36"/>
  <c r="F41"/>
  <c r="H43"/>
  <c r="F44"/>
  <c r="F49"/>
  <c r="H51"/>
  <c r="F52"/>
  <c r="H56"/>
  <c r="H58"/>
  <c r="H60"/>
  <c r="H62"/>
  <c r="H64"/>
  <c r="H66"/>
  <c r="H68"/>
  <c r="H70"/>
  <c r="H72"/>
  <c r="H74"/>
  <c r="H76"/>
  <c r="H78"/>
  <c r="H80"/>
  <c r="H82"/>
  <c r="H84"/>
  <c r="H86"/>
  <c r="H88"/>
  <c r="H90"/>
  <c r="H92"/>
  <c r="H94"/>
  <c r="F96"/>
  <c r="F101"/>
  <c r="H102"/>
  <c r="F104"/>
  <c r="H107"/>
  <c r="H10"/>
  <c r="H18"/>
  <c r="H26"/>
  <c r="H42"/>
  <c r="H50"/>
  <c r="H95"/>
  <c r="H103"/>
  <c r="F13"/>
  <c r="H15"/>
  <c r="F24"/>
  <c r="F40"/>
  <c r="F48"/>
  <c r="H55"/>
  <c r="H57"/>
  <c r="H63"/>
  <c r="H69"/>
  <c r="H73"/>
  <c r="H75"/>
  <c r="H79"/>
  <c r="H83"/>
  <c r="H6"/>
  <c r="H14"/>
  <c r="H22"/>
  <c r="H30"/>
  <c r="H38"/>
  <c r="H46"/>
  <c r="H54"/>
  <c r="H99"/>
  <c r="H4"/>
  <c r="H8"/>
  <c r="H12"/>
  <c r="H16"/>
  <c r="H20"/>
  <c r="H24"/>
  <c r="H28"/>
  <c r="H32"/>
  <c r="H36"/>
  <c r="H40"/>
  <c r="H44"/>
  <c r="H48"/>
  <c r="H52"/>
  <c r="H97"/>
  <c r="H101"/>
  <c r="H105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H5"/>
  <c r="H9"/>
  <c r="H13"/>
  <c r="H17"/>
  <c r="H21"/>
  <c r="H25"/>
  <c r="H29"/>
  <c r="H33"/>
  <c r="H37"/>
  <c r="H41"/>
  <c r="H45"/>
  <c r="H49"/>
  <c r="H53"/>
  <c r="H96"/>
  <c r="H100"/>
  <c r="H104"/>
  <c r="J108" l="1"/>
  <c r="G108"/>
  <c r="E108"/>
  <c r="C109"/>
  <c r="D110"/>
  <c r="E109" l="1"/>
  <c r="J109"/>
  <c r="G109"/>
  <c r="C110"/>
  <c r="D111"/>
  <c r="H108"/>
  <c r="H109"/>
  <c r="F108"/>
  <c r="F109"/>
  <c r="J110" l="1"/>
  <c r="G110"/>
  <c r="E110"/>
  <c r="C111"/>
  <c r="D112"/>
  <c r="E111" l="1"/>
  <c r="J111"/>
  <c r="G111"/>
  <c r="F110"/>
  <c r="C112"/>
  <c r="D113"/>
  <c r="H110"/>
  <c r="C113" l="1"/>
  <c r="D114"/>
  <c r="F111"/>
  <c r="H111"/>
  <c r="J112"/>
  <c r="G112"/>
  <c r="H112" s="1"/>
  <c r="E112"/>
  <c r="F112" l="1"/>
  <c r="C114"/>
  <c r="D115"/>
  <c r="E113"/>
  <c r="J113"/>
  <c r="G113"/>
  <c r="J114" l="1"/>
  <c r="G114"/>
  <c r="H114" s="1"/>
  <c r="E114"/>
  <c r="C115"/>
  <c r="D116"/>
  <c r="H113"/>
  <c r="F113"/>
  <c r="E115" l="1"/>
  <c r="F115" s="1"/>
  <c r="J115"/>
  <c r="G115"/>
  <c r="H115" s="1"/>
  <c r="F114"/>
  <c r="C116"/>
  <c r="D117"/>
  <c r="C117" s="1"/>
  <c r="J116" l="1"/>
  <c r="G116"/>
  <c r="H116" s="1"/>
  <c r="E116"/>
  <c r="F116" s="1"/>
  <c r="E117"/>
  <c r="F117" s="1"/>
  <c r="J117"/>
  <c r="G117"/>
  <c r="G118"/>
  <c r="E118"/>
  <c r="F135" l="1"/>
  <c r="F125"/>
  <c r="F121"/>
  <c r="F126"/>
  <c r="F118"/>
  <c r="F138"/>
  <c r="F123"/>
  <c r="F139"/>
  <c r="F132"/>
  <c r="F119"/>
  <c r="F133"/>
  <c r="F129"/>
  <c r="F128"/>
  <c r="F134"/>
  <c r="F127"/>
  <c r="F140"/>
  <c r="F136"/>
  <c r="F120"/>
  <c r="F141"/>
  <c r="F122"/>
  <c r="F131"/>
  <c r="F137"/>
  <c r="F124"/>
  <c r="F130"/>
  <c r="H128"/>
  <c r="H141"/>
  <c r="H125"/>
  <c r="H130"/>
  <c r="H127"/>
  <c r="H132"/>
  <c r="H121"/>
  <c r="H131"/>
  <c r="H123"/>
  <c r="H135"/>
  <c r="H133"/>
  <c r="H134"/>
  <c r="H140"/>
  <c r="H122"/>
  <c r="H129"/>
  <c r="H138"/>
  <c r="H137"/>
  <c r="H119"/>
  <c r="H139"/>
  <c r="H118"/>
  <c r="H120"/>
  <c r="H136"/>
  <c r="H124"/>
  <c r="H126"/>
  <c r="H117"/>
</calcChain>
</file>

<file path=xl/sharedStrings.xml><?xml version="1.0" encoding="utf-8"?>
<sst xmlns="http://schemas.openxmlformats.org/spreadsheetml/2006/main" count="150" uniqueCount="20">
  <si>
    <t>years</t>
  </si>
  <si>
    <t>months</t>
  </si>
  <si>
    <t xml:space="preserve">comulative </t>
  </si>
  <si>
    <t>ln returns</t>
  </si>
  <si>
    <t xml:space="preserve"> ln comulative </t>
  </si>
  <si>
    <t>dec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</si>
  <si>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</si>
  <si>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</si>
  <si>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</si>
  <si>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</si>
  <si>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</si>
  <si>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</si>
  <si>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</si>
  <si>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</si>
  <si>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</si>
  <si>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</si>
  <si>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</si>
  <si>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msci gcc index</t>
  </si>
  <si>
    <t xml:space="preserve">gcc global  index </t>
  </si>
  <si>
    <t xml:space="preserve">returns  </t>
  </si>
</sst>
</file>

<file path=xl/styles.xml><?xml version="1.0" encoding="utf-8"?>
<styleSheet xmlns="http://schemas.openxmlformats.org/spreadsheetml/2006/main">
  <numFmts count="2">
    <numFmt numFmtId="164" formatCode="#,##0.000"/>
    <numFmt numFmtId="165" formatCode="0.000"/>
  </numFmts>
  <fonts count="3">
    <font>
      <sz val="11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theme="1"/>
      <name val="Times New Roman"/>
      <family val="1"/>
      <scheme val="maj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NumberFormat="1" applyFont="1" applyFill="1" applyBorder="1" applyAlignment="1"/>
    <xf numFmtId="0" fontId="0" fillId="2" borderId="1" xfId="0" applyFill="1" applyBorder="1"/>
    <xf numFmtId="0" fontId="0" fillId="0" borderId="1" xfId="0" applyBorder="1"/>
    <xf numFmtId="0" fontId="0" fillId="0" borderId="0" xfId="0" applyBorder="1"/>
    <xf numFmtId="164" fontId="0" fillId="0" borderId="1" xfId="0" applyNumberFormat="1" applyFont="1" applyFill="1" applyBorder="1" applyAlignment="1"/>
    <xf numFmtId="165" fontId="0" fillId="3" borderId="1" xfId="0" applyNumberFormat="1" applyFill="1" applyBorder="1"/>
    <xf numFmtId="0" fontId="0" fillId="3" borderId="1" xfId="0" applyFill="1" applyBorder="1"/>
    <xf numFmtId="0" fontId="0" fillId="2" borderId="0" xfId="0" applyFill="1"/>
    <xf numFmtId="0" fontId="0" fillId="3" borderId="1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1"/>
  <sheetViews>
    <sheetView rightToLeft="1" tabSelected="1" topLeftCell="A112" workbookViewId="0">
      <selection activeCell="F150" sqref="F150"/>
    </sheetView>
  </sheetViews>
  <sheetFormatPr defaultRowHeight="13.8"/>
  <cols>
    <col min="1" max="2" width="8.796875" style="12"/>
    <col min="5" max="5" width="8.796875" style="12"/>
    <col min="6" max="6" width="12" customWidth="1"/>
    <col min="7" max="7" width="8.796875" style="12"/>
    <col min="8" max="8" width="13" customWidth="1"/>
  </cols>
  <sheetData>
    <row r="1" spans="1:11" ht="46.8">
      <c r="A1" s="1" t="s">
        <v>0</v>
      </c>
      <c r="B1" s="1" t="s">
        <v>1</v>
      </c>
      <c r="C1" s="2" t="s">
        <v>18</v>
      </c>
      <c r="D1" s="2" t="s">
        <v>17</v>
      </c>
      <c r="E1" s="2" t="s">
        <v>19</v>
      </c>
      <c r="F1" s="2" t="s">
        <v>2</v>
      </c>
      <c r="G1" s="2" t="s">
        <v>3</v>
      </c>
      <c r="H1" s="2" t="s">
        <v>4</v>
      </c>
      <c r="I1" s="3"/>
      <c r="J1" s="2" t="s">
        <v>18</v>
      </c>
      <c r="K1" s="2" t="s">
        <v>17</v>
      </c>
    </row>
    <row r="2" spans="1:11">
      <c r="A2" s="4">
        <v>2002</v>
      </c>
      <c r="B2" s="4" t="s">
        <v>5</v>
      </c>
      <c r="C2" s="5">
        <v>117.70850067009999</v>
      </c>
      <c r="D2" s="5"/>
      <c r="E2" s="6" t="e">
        <f>(C2-C1)/C1*100</f>
        <v>#VALUE!</v>
      </c>
      <c r="F2" s="7"/>
      <c r="G2" s="6" t="e">
        <f>LN(C2/C1)*100</f>
        <v>#VALUE!</v>
      </c>
      <c r="H2" s="7"/>
      <c r="I2" s="8"/>
      <c r="J2" s="5">
        <f>LN(C2)</f>
        <v>4.7682112348536734</v>
      </c>
      <c r="K2" s="5"/>
    </row>
    <row r="3" spans="1:11">
      <c r="A3" s="4">
        <v>2003</v>
      </c>
      <c r="B3" s="4" t="s">
        <v>6</v>
      </c>
      <c r="C3" s="5">
        <v>120.1762697448</v>
      </c>
      <c r="D3" s="5"/>
      <c r="E3" s="6">
        <f t="shared" ref="E3:E66" si="0">(C3-C2)/C2*100</f>
        <v>2.0965087998328888</v>
      </c>
      <c r="F3" s="7">
        <f>E3</f>
        <v>2.0965087998328888</v>
      </c>
      <c r="G3" s="6">
        <f t="shared" ref="G3:G66" si="1">LN(C3/C2)*100</f>
        <v>2.0748344668744081</v>
      </c>
      <c r="H3" s="7">
        <f>G3</f>
        <v>2.0748344668744081</v>
      </c>
      <c r="I3" s="8"/>
      <c r="J3" s="5">
        <f t="shared" ref="J3:K66" si="2">LN(C3)</f>
        <v>4.7889595795224178</v>
      </c>
      <c r="K3" s="5"/>
    </row>
    <row r="4" spans="1:11">
      <c r="A4" s="4"/>
      <c r="B4" s="4" t="s">
        <v>7</v>
      </c>
      <c r="C4" s="5">
        <v>117.9832047492</v>
      </c>
      <c r="D4" s="5"/>
      <c r="E4" s="6">
        <f t="shared" si="0"/>
        <v>-1.8248735796651654</v>
      </c>
      <c r="F4" s="7">
        <f>SUM($E$3:E4)</f>
        <v>0.27163522016772346</v>
      </c>
      <c r="G4" s="6">
        <f t="shared" si="1"/>
        <v>-1.8417297820901786</v>
      </c>
      <c r="H4" s="7">
        <f>SUM($G$3:G4)</f>
        <v>0.23310468478422952</v>
      </c>
      <c r="I4" s="8"/>
      <c r="J4" s="5">
        <f t="shared" si="2"/>
        <v>4.7705422817015162</v>
      </c>
      <c r="K4" s="5"/>
    </row>
    <row r="5" spans="1:11">
      <c r="A5" s="4"/>
      <c r="B5" s="4" t="s">
        <v>8</v>
      </c>
      <c r="C5" s="5">
        <v>120.91343383180001</v>
      </c>
      <c r="D5" s="5"/>
      <c r="E5" s="6">
        <f t="shared" si="0"/>
        <v>2.483598482367785</v>
      </c>
      <c r="F5" s="7">
        <f>SUM($E$3:E5)</f>
        <v>2.7552337025355085</v>
      </c>
      <c r="G5" s="6">
        <f t="shared" si="1"/>
        <v>2.453258498046861</v>
      </c>
      <c r="H5" s="7">
        <f>SUM($G$3:G5)</f>
        <v>2.6863631828310908</v>
      </c>
      <c r="I5" s="8"/>
      <c r="J5" s="5">
        <f t="shared" si="2"/>
        <v>4.7950748666819845</v>
      </c>
      <c r="K5" s="5"/>
    </row>
    <row r="6" spans="1:11">
      <c r="A6" s="4"/>
      <c r="B6" s="4" t="s">
        <v>9</v>
      </c>
      <c r="C6" s="5">
        <v>134.03638386399999</v>
      </c>
      <c r="D6" s="5"/>
      <c r="E6" s="6">
        <f t="shared" si="0"/>
        <v>10.853177861489755</v>
      </c>
      <c r="F6" s="7">
        <f>SUM($E$3:E6)</f>
        <v>13.608411564025264</v>
      </c>
      <c r="G6" s="6">
        <f t="shared" si="1"/>
        <v>10.303641778680436</v>
      </c>
      <c r="H6" s="7">
        <f>SUM($G$3:G6)</f>
        <v>12.990004961511527</v>
      </c>
      <c r="I6" s="8"/>
      <c r="J6" s="5">
        <f t="shared" si="2"/>
        <v>4.8981112844687891</v>
      </c>
      <c r="K6" s="5"/>
    </row>
    <row r="7" spans="1:11">
      <c r="A7" s="4"/>
      <c r="B7" s="4" t="s">
        <v>10</v>
      </c>
      <c r="C7" s="5">
        <v>145.82895283389999</v>
      </c>
      <c r="D7" s="5"/>
      <c r="E7" s="6">
        <f t="shared" si="0"/>
        <v>8.798035749655357</v>
      </c>
      <c r="F7" s="7">
        <f>SUM($E$3:E7)</f>
        <v>22.406447313680623</v>
      </c>
      <c r="G7" s="6">
        <f t="shared" si="1"/>
        <v>8.4323094499229629</v>
      </c>
      <c r="H7" s="7">
        <f>SUM($G$3:G7)</f>
        <v>21.422314411434492</v>
      </c>
      <c r="I7" s="8"/>
      <c r="J7" s="5">
        <f t="shared" si="2"/>
        <v>4.9824343789680183</v>
      </c>
      <c r="K7" s="5"/>
    </row>
    <row r="8" spans="1:11">
      <c r="A8" s="4"/>
      <c r="B8" s="4" t="s">
        <v>11</v>
      </c>
      <c r="C8" s="5">
        <v>143.1075178145</v>
      </c>
      <c r="D8" s="5"/>
      <c r="E8" s="6">
        <f t="shared" si="0"/>
        <v>-1.8661829263080016</v>
      </c>
      <c r="F8" s="7">
        <f>SUM($E$3:E8)</f>
        <v>20.54026438737262</v>
      </c>
      <c r="G8" s="6">
        <f t="shared" si="1"/>
        <v>-1.8838158394213693</v>
      </c>
      <c r="H8" s="7">
        <f>SUM($G$3:G8)</f>
        <v>19.538498572013122</v>
      </c>
      <c r="I8" s="8"/>
      <c r="J8" s="5">
        <f t="shared" si="2"/>
        <v>4.9635962205738045</v>
      </c>
      <c r="K8" s="5"/>
    </row>
    <row r="9" spans="1:11">
      <c r="A9" s="4"/>
      <c r="B9" s="4" t="s">
        <v>12</v>
      </c>
      <c r="C9" s="5">
        <v>149.71231234519999</v>
      </c>
      <c r="D9" s="5"/>
      <c r="E9" s="6">
        <f t="shared" si="0"/>
        <v>4.6152673399459783</v>
      </c>
      <c r="F9" s="7">
        <f>SUM($E$3:E9)</f>
        <v>25.155531727318596</v>
      </c>
      <c r="G9" s="6">
        <f t="shared" si="1"/>
        <v>4.5119314264618922</v>
      </c>
      <c r="H9" s="7">
        <f>SUM($G$3:G9)</f>
        <v>24.050429998475014</v>
      </c>
      <c r="I9" s="8"/>
      <c r="J9" s="5">
        <f t="shared" si="2"/>
        <v>5.0087155348384238</v>
      </c>
      <c r="K9" s="5"/>
    </row>
    <row r="10" spans="1:11">
      <c r="A10" s="4"/>
      <c r="B10" s="4" t="s">
        <v>13</v>
      </c>
      <c r="C10" s="5">
        <v>156.9972687536</v>
      </c>
      <c r="D10" s="5"/>
      <c r="E10" s="6">
        <f t="shared" si="0"/>
        <v>4.8659701358447247</v>
      </c>
      <c r="F10" s="7">
        <f>SUM($E$3:E10)</f>
        <v>30.021501863163323</v>
      </c>
      <c r="G10" s="6">
        <f t="shared" si="1"/>
        <v>4.7512873884678761</v>
      </c>
      <c r="H10" s="7">
        <f>SUM($G$3:G10)</f>
        <v>28.80171738694289</v>
      </c>
      <c r="I10" s="8"/>
      <c r="J10" s="5">
        <f t="shared" si="2"/>
        <v>5.0562284087231024</v>
      </c>
      <c r="K10" s="5"/>
    </row>
    <row r="11" spans="1:11">
      <c r="A11" s="4"/>
      <c r="B11" s="4" t="s">
        <v>14</v>
      </c>
      <c r="C11" s="5">
        <v>162.15799098970001</v>
      </c>
      <c r="D11" s="5"/>
      <c r="E11" s="6">
        <f t="shared" si="0"/>
        <v>3.2871414114850181</v>
      </c>
      <c r="F11" s="7">
        <f>SUM($E$3:E11)</f>
        <v>33.30864327464834</v>
      </c>
      <c r="G11" s="6">
        <f t="shared" si="1"/>
        <v>3.2342704281859924</v>
      </c>
      <c r="H11" s="7">
        <f>SUM($G$3:G11)</f>
        <v>32.035987815128884</v>
      </c>
      <c r="I11" s="8"/>
      <c r="J11" s="5">
        <f t="shared" si="2"/>
        <v>5.0885711130049618</v>
      </c>
      <c r="K11" s="5"/>
    </row>
    <row r="12" spans="1:11">
      <c r="A12" s="4"/>
      <c r="B12" s="4" t="s">
        <v>15</v>
      </c>
      <c r="C12" s="5">
        <v>158.52620640390001</v>
      </c>
      <c r="D12" s="5"/>
      <c r="E12" s="6">
        <f t="shared" si="0"/>
        <v>-2.2396581035779421</v>
      </c>
      <c r="F12" s="7">
        <f>SUM($E$3:E12)</f>
        <v>31.068985171070398</v>
      </c>
      <c r="G12" s="6">
        <f t="shared" si="1"/>
        <v>-2.2651193267095482</v>
      </c>
      <c r="H12" s="7">
        <f>SUM($G$3:G12)</f>
        <v>29.770868488419335</v>
      </c>
      <c r="I12" s="8"/>
      <c r="J12" s="5">
        <f t="shared" si="2"/>
        <v>5.0659199197378664</v>
      </c>
      <c r="K12" s="5"/>
    </row>
    <row r="13" spans="1:11">
      <c r="A13" s="4"/>
      <c r="B13" s="4" t="s">
        <v>16</v>
      </c>
      <c r="C13" s="5">
        <v>166.41951478679999</v>
      </c>
      <c r="D13" s="5"/>
      <c r="E13" s="6">
        <f t="shared" si="0"/>
        <v>4.979182030502308</v>
      </c>
      <c r="F13" s="7">
        <f>SUM($E$3:E13)</f>
        <v>36.04816720157271</v>
      </c>
      <c r="G13" s="6">
        <f t="shared" si="1"/>
        <v>4.8591878135887319</v>
      </c>
      <c r="H13" s="7">
        <f>SUM($G$3:G13)</f>
        <v>34.630056302008065</v>
      </c>
      <c r="I13" s="8"/>
      <c r="J13" s="5">
        <f t="shared" si="2"/>
        <v>5.114511797873754</v>
      </c>
      <c r="K13" s="5"/>
    </row>
    <row r="14" spans="1:11">
      <c r="A14" s="4"/>
      <c r="B14" s="4" t="s">
        <v>5</v>
      </c>
      <c r="C14" s="5">
        <v>180.30579191359999</v>
      </c>
      <c r="D14" s="5"/>
      <c r="E14" s="6">
        <f t="shared" si="0"/>
        <v>8.3441398952458812</v>
      </c>
      <c r="F14" s="7">
        <f>SUM($E$3:E14)</f>
        <v>44.392307096818591</v>
      </c>
      <c r="G14" s="6">
        <f t="shared" si="1"/>
        <v>8.0142455577741476</v>
      </c>
      <c r="H14" s="7">
        <f>SUM($G$3:G14)</f>
        <v>42.64430185978221</v>
      </c>
      <c r="I14" s="8"/>
      <c r="J14" s="5">
        <f t="shared" si="2"/>
        <v>5.1946542534514952</v>
      </c>
      <c r="K14" s="5"/>
    </row>
    <row r="15" spans="1:11">
      <c r="A15" s="4">
        <v>2004</v>
      </c>
      <c r="B15" s="4" t="s">
        <v>6</v>
      </c>
      <c r="C15" s="5">
        <v>185.36733863960001</v>
      </c>
      <c r="D15" s="5"/>
      <c r="E15" s="6">
        <f t="shared" si="0"/>
        <v>2.8072014061674957</v>
      </c>
      <c r="F15" s="7">
        <f>SUM($E$3:E15)</f>
        <v>47.199508502986085</v>
      </c>
      <c r="G15" s="6">
        <f t="shared" si="1"/>
        <v>2.7685217168583369</v>
      </c>
      <c r="H15" s="7">
        <f>SUM($G$3:G15)</f>
        <v>45.412823576640548</v>
      </c>
      <c r="I15" s="8"/>
      <c r="J15" s="5">
        <f t="shared" si="2"/>
        <v>5.2223394706200787</v>
      </c>
      <c r="K15" s="5"/>
    </row>
    <row r="16" spans="1:11">
      <c r="A16" s="4"/>
      <c r="B16" s="4" t="s">
        <v>7</v>
      </c>
      <c r="C16" s="5">
        <v>185.60419096289999</v>
      </c>
      <c r="D16" s="5"/>
      <c r="E16" s="6">
        <f t="shared" si="0"/>
        <v>0.12777457185188618</v>
      </c>
      <c r="F16" s="7">
        <f>SUM($E$3:E16)</f>
        <v>47.327283074837972</v>
      </c>
      <c r="G16" s="6">
        <f t="shared" si="1"/>
        <v>0.12769300961563707</v>
      </c>
      <c r="H16" s="7">
        <f>SUM($G$3:G16)</f>
        <v>45.540516586256189</v>
      </c>
      <c r="I16" s="8"/>
      <c r="J16" s="5">
        <f t="shared" si="2"/>
        <v>5.2236164007162351</v>
      </c>
      <c r="K16" s="5"/>
    </row>
    <row r="17" spans="1:11">
      <c r="A17" s="4"/>
      <c r="B17" s="4" t="s">
        <v>8</v>
      </c>
      <c r="C17" s="5">
        <v>200.4326826855</v>
      </c>
      <c r="D17" s="5"/>
      <c r="E17" s="6">
        <f t="shared" si="0"/>
        <v>7.9893086711409653</v>
      </c>
      <c r="F17" s="7">
        <f>SUM($E$3:E17)</f>
        <v>55.31659174597894</v>
      </c>
      <c r="G17" s="6">
        <f t="shared" si="1"/>
        <v>7.6862042450188266</v>
      </c>
      <c r="H17" s="7">
        <f>SUM($G$3:G17)</f>
        <v>53.226720831275017</v>
      </c>
      <c r="I17" s="8"/>
      <c r="J17" s="5">
        <f t="shared" si="2"/>
        <v>5.3004784431664236</v>
      </c>
      <c r="K17" s="5"/>
    </row>
    <row r="18" spans="1:11">
      <c r="A18" s="4"/>
      <c r="B18" s="4" t="s">
        <v>9</v>
      </c>
      <c r="C18" s="5">
        <v>218.92271664590001</v>
      </c>
      <c r="D18" s="5"/>
      <c r="E18" s="6">
        <f t="shared" si="0"/>
        <v>9.2250593629048137</v>
      </c>
      <c r="F18" s="7">
        <f>SUM($E$3:E18)</f>
        <v>64.541651108883755</v>
      </c>
      <c r="G18" s="6">
        <f t="shared" si="1"/>
        <v>8.8240332341179109</v>
      </c>
      <c r="H18" s="7">
        <f>SUM($G$3:G18)</f>
        <v>62.05075406539293</v>
      </c>
      <c r="I18" s="8"/>
      <c r="J18" s="5">
        <f t="shared" si="2"/>
        <v>5.3887187755076029</v>
      </c>
      <c r="K18" s="5"/>
    </row>
    <row r="19" spans="1:11">
      <c r="A19" s="4"/>
      <c r="B19" s="4" t="s">
        <v>10</v>
      </c>
      <c r="C19" s="5">
        <v>226.49325282250001</v>
      </c>
      <c r="D19" s="5"/>
      <c r="E19" s="6">
        <f t="shared" si="0"/>
        <v>3.4580861651032238</v>
      </c>
      <c r="F19" s="7">
        <f>SUM($E$3:E19)</f>
        <v>67.99973727398698</v>
      </c>
      <c r="G19" s="6">
        <f t="shared" si="1"/>
        <v>3.399638010865444</v>
      </c>
      <c r="H19" s="7">
        <f>SUM($G$3:G19)</f>
        <v>65.450392076258368</v>
      </c>
      <c r="I19" s="8"/>
      <c r="J19" s="5">
        <f t="shared" si="2"/>
        <v>5.4227151556162569</v>
      </c>
      <c r="K19" s="5"/>
    </row>
    <row r="20" spans="1:11">
      <c r="A20" s="4"/>
      <c r="B20" s="4" t="s">
        <v>11</v>
      </c>
      <c r="C20" s="5">
        <v>230.4921570036</v>
      </c>
      <c r="D20" s="5"/>
      <c r="E20" s="6">
        <f t="shared" si="0"/>
        <v>1.7655732041757026</v>
      </c>
      <c r="F20" s="7">
        <f>SUM($E$3:E20)</f>
        <v>69.765310478162689</v>
      </c>
      <c r="G20" s="6">
        <f t="shared" si="1"/>
        <v>1.7501680226797527</v>
      </c>
      <c r="H20" s="7">
        <f>SUM($G$3:G20)</f>
        <v>67.200560098938126</v>
      </c>
      <c r="I20" s="8"/>
      <c r="J20" s="5">
        <f t="shared" si="2"/>
        <v>5.4402168358430547</v>
      </c>
      <c r="K20" s="5"/>
    </row>
    <row r="21" spans="1:11">
      <c r="A21" s="4"/>
      <c r="B21" s="4" t="s">
        <v>12</v>
      </c>
      <c r="C21" s="5">
        <v>249.95279718340001</v>
      </c>
      <c r="D21" s="5"/>
      <c r="E21" s="6">
        <f t="shared" si="0"/>
        <v>8.4430812886600997</v>
      </c>
      <c r="F21" s="7">
        <f>SUM($E$3:E21)</f>
        <v>78.208391766822785</v>
      </c>
      <c r="G21" s="6">
        <f t="shared" si="1"/>
        <v>8.1055252925700554</v>
      </c>
      <c r="H21" s="7">
        <f>SUM($G$3:G21)</f>
        <v>75.306085391508176</v>
      </c>
      <c r="I21" s="8"/>
      <c r="J21" s="5">
        <f t="shared" si="2"/>
        <v>5.5212720887687556</v>
      </c>
      <c r="K21" s="5"/>
    </row>
    <row r="22" spans="1:11">
      <c r="A22" s="4"/>
      <c r="B22" s="4" t="s">
        <v>13</v>
      </c>
      <c r="C22" s="5">
        <v>262.29525916040001</v>
      </c>
      <c r="D22" s="5"/>
      <c r="E22" s="6">
        <f t="shared" si="0"/>
        <v>4.9379171251857841</v>
      </c>
      <c r="F22" s="7">
        <f>SUM($E$3:E22)</f>
        <v>83.146308892008562</v>
      </c>
      <c r="G22" s="6">
        <f t="shared" si="1"/>
        <v>4.8198723828648617</v>
      </c>
      <c r="H22" s="7">
        <f>SUM($G$3:G22)</f>
        <v>80.125957774373035</v>
      </c>
      <c r="I22" s="8"/>
      <c r="J22" s="5">
        <f t="shared" si="2"/>
        <v>5.5694708125974035</v>
      </c>
      <c r="K22" s="5"/>
    </row>
    <row r="23" spans="1:11">
      <c r="A23" s="4"/>
      <c r="B23" s="4" t="s">
        <v>14</v>
      </c>
      <c r="C23" s="5">
        <v>275.08769193030002</v>
      </c>
      <c r="D23" s="5"/>
      <c r="E23" s="6">
        <f t="shared" si="0"/>
        <v>4.8771116987963286</v>
      </c>
      <c r="F23" s="7">
        <f>SUM($E$3:E23)</f>
        <v>88.023420590804889</v>
      </c>
      <c r="G23" s="6">
        <f t="shared" si="1"/>
        <v>4.7619113984372277</v>
      </c>
      <c r="H23" s="7">
        <f>SUM($G$3:G23)</f>
        <v>84.887869172810269</v>
      </c>
      <c r="I23" s="8"/>
      <c r="J23" s="5">
        <f t="shared" si="2"/>
        <v>5.6170899265817766</v>
      </c>
      <c r="K23" s="5"/>
    </row>
    <row r="24" spans="1:11">
      <c r="A24" s="4"/>
      <c r="B24" s="4" t="s">
        <v>15</v>
      </c>
      <c r="C24" s="5">
        <v>295.0051442852</v>
      </c>
      <c r="D24" s="5"/>
      <c r="E24" s="6">
        <f t="shared" si="0"/>
        <v>7.2404011299591469</v>
      </c>
      <c r="F24" s="7">
        <f>SUM($E$3:E24)</f>
        <v>95.263821720764042</v>
      </c>
      <c r="G24" s="6">
        <f t="shared" si="1"/>
        <v>6.9902867860914197</v>
      </c>
      <c r="H24" s="7">
        <f>SUM($G$3:G24)</f>
        <v>91.878155958901687</v>
      </c>
      <c r="I24" s="8"/>
      <c r="J24" s="5">
        <f t="shared" si="2"/>
        <v>5.6869927944426903</v>
      </c>
      <c r="K24" s="5"/>
    </row>
    <row r="25" spans="1:11">
      <c r="A25" s="4"/>
      <c r="B25" s="4" t="s">
        <v>16</v>
      </c>
      <c r="C25" s="5">
        <v>328.1974657714</v>
      </c>
      <c r="D25" s="5"/>
      <c r="E25" s="6">
        <f t="shared" si="0"/>
        <v>11.251438196654259</v>
      </c>
      <c r="F25" s="7">
        <f>SUM($E$3:E25)</f>
        <v>106.51525991741831</v>
      </c>
      <c r="G25" s="6">
        <f t="shared" si="1"/>
        <v>10.662266258507277</v>
      </c>
      <c r="H25" s="7">
        <f>SUM($G$3:G25)</f>
        <v>102.54042221740896</v>
      </c>
      <c r="I25" s="8"/>
      <c r="J25" s="5">
        <f t="shared" si="2"/>
        <v>5.7936154570277631</v>
      </c>
      <c r="K25" s="5"/>
    </row>
    <row r="26" spans="1:11">
      <c r="A26" s="4"/>
      <c r="B26" s="4" t="s">
        <v>5</v>
      </c>
      <c r="C26" s="5">
        <v>336.81729520210001</v>
      </c>
      <c r="D26" s="5"/>
      <c r="E26" s="6">
        <f t="shared" si="0"/>
        <v>2.6264155972197525</v>
      </c>
      <c r="F26" s="7">
        <f>SUM($E$3:E26)</f>
        <v>109.14167551463805</v>
      </c>
      <c r="G26" s="6">
        <f t="shared" si="1"/>
        <v>2.5925175572140811</v>
      </c>
      <c r="H26" s="7">
        <f>SUM($G$3:G26)</f>
        <v>105.13293977462304</v>
      </c>
      <c r="I26" s="8"/>
      <c r="J26" s="5">
        <f t="shared" si="2"/>
        <v>5.819540632599904</v>
      </c>
      <c r="K26" s="5"/>
    </row>
    <row r="27" spans="1:11">
      <c r="A27" s="4">
        <v>2005</v>
      </c>
      <c r="B27" s="4" t="s">
        <v>6</v>
      </c>
      <c r="C27" s="5">
        <v>346.72081875689997</v>
      </c>
      <c r="D27" s="5"/>
      <c r="E27" s="6">
        <f t="shared" si="0"/>
        <v>2.9403251245924182</v>
      </c>
      <c r="F27" s="7">
        <f>SUM($E$3:E27)</f>
        <v>112.08200063923047</v>
      </c>
      <c r="G27" s="6">
        <f t="shared" si="1"/>
        <v>2.8979266620808719</v>
      </c>
      <c r="H27" s="7">
        <f>SUM($G$3:G27)</f>
        <v>108.03086643670392</v>
      </c>
      <c r="I27" s="8"/>
      <c r="J27" s="5">
        <f t="shared" si="2"/>
        <v>5.8485198992207126</v>
      </c>
      <c r="K27" s="5"/>
    </row>
    <row r="28" spans="1:11">
      <c r="A28" s="4"/>
      <c r="B28" s="4" t="s">
        <v>7</v>
      </c>
      <c r="C28" s="5">
        <v>363.91885316560001</v>
      </c>
      <c r="D28" s="5"/>
      <c r="E28" s="6">
        <f t="shared" si="0"/>
        <v>4.9601966418861849</v>
      </c>
      <c r="F28" s="7">
        <f>SUM($E$3:E28)</f>
        <v>117.04219728111666</v>
      </c>
      <c r="G28" s="6">
        <f t="shared" si="1"/>
        <v>4.8411012699512801</v>
      </c>
      <c r="H28" s="7">
        <f>SUM($G$3:G28)</f>
        <v>112.8719677066552</v>
      </c>
      <c r="I28" s="8"/>
      <c r="J28" s="5">
        <f t="shared" si="2"/>
        <v>5.8969309119202258</v>
      </c>
      <c r="K28" s="5"/>
    </row>
    <row r="29" spans="1:11">
      <c r="A29" s="4"/>
      <c r="B29" s="4" t="s">
        <v>8</v>
      </c>
      <c r="C29" s="5">
        <v>423.23176957800001</v>
      </c>
      <c r="D29" s="5"/>
      <c r="E29" s="6">
        <f t="shared" si="0"/>
        <v>16.298390670463522</v>
      </c>
      <c r="F29" s="7">
        <f>SUM($E$3:E29)</f>
        <v>133.34058795158018</v>
      </c>
      <c r="G29" s="6">
        <f t="shared" si="1"/>
        <v>15.098903569756503</v>
      </c>
      <c r="H29" s="7">
        <f>SUM($G$3:G29)</f>
        <v>127.9708712764117</v>
      </c>
      <c r="I29" s="8"/>
      <c r="J29" s="5">
        <f t="shared" si="2"/>
        <v>6.0479199476177907</v>
      </c>
      <c r="K29" s="5"/>
    </row>
    <row r="30" spans="1:11">
      <c r="A30" s="4"/>
      <c r="B30" s="4" t="s">
        <v>9</v>
      </c>
      <c r="C30" s="5">
        <v>492.50848465799999</v>
      </c>
      <c r="D30" s="5"/>
      <c r="E30" s="6">
        <f t="shared" si="0"/>
        <v>16.368505405223964</v>
      </c>
      <c r="F30" s="7">
        <f>SUM($E$3:E30)</f>
        <v>149.70909335680415</v>
      </c>
      <c r="G30" s="6">
        <f t="shared" si="1"/>
        <v>15.159174057793685</v>
      </c>
      <c r="H30" s="7">
        <f>SUM($G$3:G30)</f>
        <v>143.13004533420539</v>
      </c>
      <c r="I30" s="8"/>
      <c r="J30" s="5">
        <f t="shared" si="2"/>
        <v>6.1995116881957273</v>
      </c>
      <c r="K30" s="5"/>
    </row>
    <row r="31" spans="1:11">
      <c r="A31" s="4"/>
      <c r="B31" s="4" t="s">
        <v>10</v>
      </c>
      <c r="C31" s="5">
        <v>519.07413904639998</v>
      </c>
      <c r="D31" s="5"/>
      <c r="E31" s="6">
        <f t="shared" si="0"/>
        <v>5.3939485746823825</v>
      </c>
      <c r="F31" s="7">
        <f>SUM($E$3:E31)</f>
        <v>155.10304193148653</v>
      </c>
      <c r="G31" s="6">
        <f t="shared" si="1"/>
        <v>5.2535034568485219</v>
      </c>
      <c r="H31" s="7">
        <f>SUM($G$3:G31)</f>
        <v>148.38354879105393</v>
      </c>
      <c r="I31" s="8"/>
      <c r="J31" s="5">
        <f t="shared" si="2"/>
        <v>6.2520467227642129</v>
      </c>
      <c r="K31" s="5"/>
    </row>
    <row r="32" spans="1:11">
      <c r="A32" s="4"/>
      <c r="B32" s="4" t="s">
        <v>11</v>
      </c>
      <c r="C32" s="5">
        <v>605.80374996039995</v>
      </c>
      <c r="D32" s="5"/>
      <c r="E32" s="6">
        <f t="shared" si="0"/>
        <v>16.708520881686077</v>
      </c>
      <c r="F32" s="7">
        <f>SUM($E$3:E32)</f>
        <v>171.8115628131726</v>
      </c>
      <c r="G32" s="6">
        <f t="shared" si="1"/>
        <v>15.450936590616699</v>
      </c>
      <c r="H32" s="7">
        <f>SUM($G$3:G32)</f>
        <v>163.83448538167062</v>
      </c>
      <c r="I32" s="8"/>
      <c r="J32" s="5">
        <f t="shared" si="2"/>
        <v>6.4065560886703796</v>
      </c>
      <c r="K32" s="5"/>
    </row>
    <row r="33" spans="1:11">
      <c r="A33" s="4"/>
      <c r="B33" s="4" t="s">
        <v>12</v>
      </c>
      <c r="C33" s="5">
        <v>581.97512663379996</v>
      </c>
      <c r="D33" s="5"/>
      <c r="E33" s="6">
        <f t="shared" si="0"/>
        <v>-3.933389868939837</v>
      </c>
      <c r="F33" s="7">
        <f>SUM($E$3:E33)</f>
        <v>167.87817294423277</v>
      </c>
      <c r="G33" s="6">
        <f t="shared" si="1"/>
        <v>-4.0128379594837043</v>
      </c>
      <c r="H33" s="7">
        <f>SUM($G$3:G33)</f>
        <v>159.82164742218691</v>
      </c>
      <c r="I33" s="8"/>
      <c r="J33" s="5">
        <f t="shared" si="2"/>
        <v>6.366427709075543</v>
      </c>
      <c r="K33" s="5"/>
    </row>
    <row r="34" spans="1:11">
      <c r="A34" s="4"/>
      <c r="B34" s="4" t="s">
        <v>13</v>
      </c>
      <c r="C34" s="5">
        <v>676.0209253452</v>
      </c>
      <c r="D34" s="5"/>
      <c r="E34" s="6">
        <f t="shared" si="0"/>
        <v>16.159762575313135</v>
      </c>
      <c r="F34" s="7">
        <f>SUM($E$3:E34)</f>
        <v>184.0379355195459</v>
      </c>
      <c r="G34" s="6">
        <f t="shared" si="1"/>
        <v>14.979632114099866</v>
      </c>
      <c r="H34" s="7">
        <f>SUM($G$3:G34)</f>
        <v>174.80127953628678</v>
      </c>
      <c r="I34" s="8"/>
      <c r="J34" s="5">
        <f t="shared" si="2"/>
        <v>6.5162240302165415</v>
      </c>
      <c r="K34" s="5"/>
    </row>
    <row r="35" spans="1:11">
      <c r="A35" s="4"/>
      <c r="B35" s="4" t="s">
        <v>14</v>
      </c>
      <c r="C35" s="5">
        <v>692.07676070970001</v>
      </c>
      <c r="D35" s="5"/>
      <c r="E35" s="6">
        <f t="shared" si="0"/>
        <v>2.3750500557806462</v>
      </c>
      <c r="F35" s="7">
        <f>SUM($E$3:E35)</f>
        <v>186.41298557532653</v>
      </c>
      <c r="G35" s="6">
        <f t="shared" si="1"/>
        <v>2.3472845130376903</v>
      </c>
      <c r="H35" s="7">
        <f>SUM($G$3:G35)</f>
        <v>177.14856404932448</v>
      </c>
      <c r="I35" s="8"/>
      <c r="J35" s="5">
        <f t="shared" si="2"/>
        <v>6.5396968753469187</v>
      </c>
      <c r="K35" s="5"/>
    </row>
    <row r="36" spans="1:11">
      <c r="A36" s="4"/>
      <c r="B36" s="4" t="s">
        <v>15</v>
      </c>
      <c r="C36" s="5">
        <v>761.83738552839998</v>
      </c>
      <c r="D36" s="5"/>
      <c r="E36" s="6">
        <f t="shared" si="0"/>
        <v>10.079897025752308</v>
      </c>
      <c r="F36" s="7">
        <f>SUM($E$3:E36)</f>
        <v>196.49288260107883</v>
      </c>
      <c r="G36" s="6">
        <f t="shared" si="1"/>
        <v>9.6036252747306907</v>
      </c>
      <c r="H36" s="7">
        <f>SUM($G$3:G36)</f>
        <v>186.75218932405517</v>
      </c>
      <c r="I36" s="8"/>
      <c r="J36" s="5">
        <f t="shared" si="2"/>
        <v>6.6357331280942251</v>
      </c>
      <c r="K36" s="5"/>
    </row>
    <row r="37" spans="1:11">
      <c r="A37" s="4"/>
      <c r="B37" s="4" t="s">
        <v>16</v>
      </c>
      <c r="C37" s="5">
        <v>863.6502326392</v>
      </c>
      <c r="D37" s="5"/>
      <c r="E37" s="6">
        <f t="shared" si="0"/>
        <v>13.364117992212213</v>
      </c>
      <c r="F37" s="7">
        <f>SUM($E$3:E37)</f>
        <v>209.85700059329105</v>
      </c>
      <c r="G37" s="6">
        <f t="shared" si="1"/>
        <v>12.543473541248416</v>
      </c>
      <c r="H37" s="7">
        <f>SUM($G$3:G37)</f>
        <v>199.29566286530357</v>
      </c>
      <c r="I37" s="8"/>
      <c r="J37" s="5">
        <f t="shared" si="2"/>
        <v>6.7611678635067092</v>
      </c>
      <c r="K37" s="5"/>
    </row>
    <row r="38" spans="1:11">
      <c r="A38" s="4"/>
      <c r="B38" s="4" t="s">
        <v>5</v>
      </c>
      <c r="C38" s="5">
        <v>844.8647898186</v>
      </c>
      <c r="D38" s="5"/>
      <c r="E38" s="6">
        <f t="shared" si="0"/>
        <v>-2.175121607180512</v>
      </c>
      <c r="F38" s="7">
        <f>SUM($E$3:E38)</f>
        <v>207.68187898611055</v>
      </c>
      <c r="G38" s="6">
        <f t="shared" si="1"/>
        <v>-2.1991261001823164</v>
      </c>
      <c r="H38" s="7">
        <f>SUM($G$3:G38)</f>
        <v>197.09653676512124</v>
      </c>
      <c r="I38" s="8"/>
      <c r="J38" s="5">
        <f t="shared" si="2"/>
        <v>6.7391766025048865</v>
      </c>
      <c r="K38" s="5"/>
    </row>
    <row r="39" spans="1:11">
      <c r="A39" s="4">
        <v>2006</v>
      </c>
      <c r="B39" s="4" t="s">
        <v>6</v>
      </c>
      <c r="C39" s="5">
        <v>947.40218623780004</v>
      </c>
      <c r="D39" s="5"/>
      <c r="E39" s="6">
        <f t="shared" si="0"/>
        <v>12.136545119984907</v>
      </c>
      <c r="F39" s="7">
        <f>SUM($E$3:E39)</f>
        <v>219.81842410609545</v>
      </c>
      <c r="G39" s="6">
        <f t="shared" si="1"/>
        <v>11.454709560063772</v>
      </c>
      <c r="H39" s="7">
        <f>SUM($G$3:G39)</f>
        <v>208.55124632518502</v>
      </c>
      <c r="I39" s="8"/>
      <c r="J39" s="5">
        <f t="shared" si="2"/>
        <v>6.8537236981055241</v>
      </c>
      <c r="K39" s="5"/>
    </row>
    <row r="40" spans="1:11">
      <c r="A40" s="4"/>
      <c r="B40" s="4" t="s">
        <v>7</v>
      </c>
      <c r="C40" s="5">
        <v>993.00390739119996</v>
      </c>
      <c r="D40" s="5"/>
      <c r="E40" s="6">
        <f t="shared" si="0"/>
        <v>4.8133434581238959</v>
      </c>
      <c r="F40" s="7">
        <f>SUM($E$3:E40)</f>
        <v>224.63176756421933</v>
      </c>
      <c r="G40" s="6">
        <f t="shared" si="1"/>
        <v>4.7010900867657135</v>
      </c>
      <c r="H40" s="7">
        <f>SUM($G$3:G40)</f>
        <v>213.25233641195072</v>
      </c>
      <c r="I40" s="8"/>
      <c r="J40" s="5">
        <f t="shared" si="2"/>
        <v>6.9007345989731812</v>
      </c>
      <c r="K40" s="5"/>
    </row>
    <row r="41" spans="1:11">
      <c r="A41" s="4"/>
      <c r="B41" s="4" t="s">
        <v>8</v>
      </c>
      <c r="C41" s="5">
        <v>909.89397608360002</v>
      </c>
      <c r="D41" s="5"/>
      <c r="E41" s="6">
        <f t="shared" si="0"/>
        <v>-8.3695472584740074</v>
      </c>
      <c r="F41" s="7">
        <f>SUM($E$3:E41)</f>
        <v>216.26222030574533</v>
      </c>
      <c r="G41" s="6">
        <f t="shared" si="1"/>
        <v>-8.7406516048320775</v>
      </c>
      <c r="H41" s="7">
        <f>SUM($G$3:G41)</f>
        <v>204.51168480711866</v>
      </c>
      <c r="I41" s="8"/>
      <c r="J41" s="5">
        <f t="shared" si="2"/>
        <v>6.8133280829248601</v>
      </c>
      <c r="K41" s="5"/>
    </row>
    <row r="42" spans="1:11">
      <c r="A42" s="4"/>
      <c r="B42" s="4" t="s">
        <v>9</v>
      </c>
      <c r="C42" s="5">
        <v>732.64617205030004</v>
      </c>
      <c r="D42" s="5"/>
      <c r="E42" s="6">
        <f t="shared" si="0"/>
        <v>-19.480050279727827</v>
      </c>
      <c r="F42" s="7">
        <f>SUM($E$3:E42)</f>
        <v>196.7821700260175</v>
      </c>
      <c r="G42" s="6">
        <f t="shared" si="1"/>
        <v>-21.6665209654448</v>
      </c>
      <c r="H42" s="7">
        <f>SUM($G$3:G42)</f>
        <v>182.84516384167387</v>
      </c>
      <c r="I42" s="8"/>
      <c r="J42" s="5">
        <f t="shared" si="2"/>
        <v>6.5966628732704118</v>
      </c>
      <c r="K42" s="5"/>
    </row>
    <row r="43" spans="1:11">
      <c r="A43" s="4"/>
      <c r="B43" s="4" t="s">
        <v>10</v>
      </c>
      <c r="C43" s="5">
        <v>598.87671757980002</v>
      </c>
      <c r="D43" s="5"/>
      <c r="E43" s="6">
        <f t="shared" si="0"/>
        <v>-18.258398060846766</v>
      </c>
      <c r="F43" s="7">
        <f>SUM($E$3:E43)</f>
        <v>178.52377196517074</v>
      </c>
      <c r="G43" s="6">
        <f t="shared" si="1"/>
        <v>-20.160711006071889</v>
      </c>
      <c r="H43" s="7">
        <f>SUM($G$3:G43)</f>
        <v>162.68445283560197</v>
      </c>
      <c r="I43" s="8"/>
      <c r="J43" s="5">
        <f t="shared" si="2"/>
        <v>6.3950557632096929</v>
      </c>
      <c r="K43" s="5"/>
    </row>
    <row r="44" spans="1:11">
      <c r="A44" s="4"/>
      <c r="B44" s="4" t="s">
        <v>11</v>
      </c>
      <c r="C44" s="5">
        <v>686.25822959449999</v>
      </c>
      <c r="D44" s="5"/>
      <c r="E44" s="6">
        <f t="shared" si="0"/>
        <v>14.590901507714138</v>
      </c>
      <c r="F44" s="7">
        <f>SUM($E$3:E44)</f>
        <v>193.11467347288487</v>
      </c>
      <c r="G44" s="6">
        <f t="shared" si="1"/>
        <v>13.61982216652752</v>
      </c>
      <c r="H44" s="7">
        <f>SUM($G$3:G44)</f>
        <v>176.30427500212949</v>
      </c>
      <c r="I44" s="8"/>
      <c r="J44" s="5">
        <f t="shared" si="2"/>
        <v>6.5312539848749687</v>
      </c>
      <c r="K44" s="5"/>
    </row>
    <row r="45" spans="1:11">
      <c r="A45" s="4"/>
      <c r="B45" s="4" t="s">
        <v>12</v>
      </c>
      <c r="C45" s="5">
        <v>634.83531171150003</v>
      </c>
      <c r="D45" s="5"/>
      <c r="E45" s="6">
        <f t="shared" si="0"/>
        <v>-7.4932315075310676</v>
      </c>
      <c r="F45" s="7">
        <f>SUM($E$3:E45)</f>
        <v>185.6214419653538</v>
      </c>
      <c r="G45" s="6">
        <f t="shared" si="1"/>
        <v>-7.7888371255161335</v>
      </c>
      <c r="H45" s="7">
        <f>SUM($G$3:G45)</f>
        <v>168.51543787661336</v>
      </c>
      <c r="I45" s="8"/>
      <c r="J45" s="5">
        <f t="shared" si="2"/>
        <v>6.4533656136198072</v>
      </c>
      <c r="K45" s="5"/>
    </row>
    <row r="46" spans="1:11">
      <c r="A46" s="4"/>
      <c r="B46" s="4" t="s">
        <v>13</v>
      </c>
      <c r="C46" s="5">
        <v>658.29513820130001</v>
      </c>
      <c r="D46" s="5"/>
      <c r="E46" s="6">
        <f t="shared" si="0"/>
        <v>3.6954192775686781</v>
      </c>
      <c r="F46" s="7">
        <f>SUM($E$3:E46)</f>
        <v>189.31686124292247</v>
      </c>
      <c r="G46" s="6">
        <f t="shared" si="1"/>
        <v>3.6287755442124632</v>
      </c>
      <c r="H46" s="7">
        <f>SUM($G$3:G46)</f>
        <v>172.14421342082582</v>
      </c>
      <c r="I46" s="8"/>
      <c r="J46" s="5">
        <f t="shared" si="2"/>
        <v>6.4896533690619318</v>
      </c>
      <c r="K46" s="5"/>
    </row>
    <row r="47" spans="1:11">
      <c r="A47" s="4"/>
      <c r="B47" s="4" t="s">
        <v>14</v>
      </c>
      <c r="C47" s="5">
        <v>672.23336690912004</v>
      </c>
      <c r="D47" s="5"/>
      <c r="E47" s="6">
        <f t="shared" si="0"/>
        <v>2.1173221400213138</v>
      </c>
      <c r="F47" s="7">
        <f>SUM($E$3:E47)</f>
        <v>191.43418338294379</v>
      </c>
      <c r="G47" s="6">
        <f t="shared" si="1"/>
        <v>2.0952183362379047</v>
      </c>
      <c r="H47" s="7">
        <f>SUM($G$3:G47)</f>
        <v>174.23943175706373</v>
      </c>
      <c r="I47" s="8"/>
      <c r="J47" s="5">
        <f t="shared" si="2"/>
        <v>6.5106055524243107</v>
      </c>
      <c r="K47" s="5"/>
    </row>
    <row r="48" spans="1:11">
      <c r="A48" s="4"/>
      <c r="B48" s="4" t="s">
        <v>15</v>
      </c>
      <c r="C48" s="5">
        <v>677.23402779189996</v>
      </c>
      <c r="D48" s="5"/>
      <c r="E48" s="6">
        <f t="shared" si="0"/>
        <v>0.74388763321472706</v>
      </c>
      <c r="F48" s="7">
        <f>SUM($E$3:E48)</f>
        <v>192.17807101615853</v>
      </c>
      <c r="G48" s="6">
        <f t="shared" si="1"/>
        <v>0.74113443453283456</v>
      </c>
      <c r="H48" s="7">
        <f>SUM($G$3:G48)</f>
        <v>174.98056619159655</v>
      </c>
      <c r="I48" s="8"/>
      <c r="J48" s="5">
        <f t="shared" si="2"/>
        <v>6.5180168967696392</v>
      </c>
      <c r="K48" s="5"/>
    </row>
    <row r="49" spans="1:11">
      <c r="A49" s="4"/>
      <c r="B49" s="4" t="s">
        <v>16</v>
      </c>
      <c r="C49" s="5">
        <v>491.16257643009999</v>
      </c>
      <c r="D49" s="5"/>
      <c r="E49" s="6">
        <f t="shared" si="0"/>
        <v>-27.475207051907898</v>
      </c>
      <c r="F49" s="7">
        <f>SUM($E$3:E49)</f>
        <v>164.70286396425064</v>
      </c>
      <c r="G49" s="6">
        <f t="shared" si="1"/>
        <v>-32.124171088863399</v>
      </c>
      <c r="H49" s="7">
        <f>SUM($G$3:G49)</f>
        <v>142.85639510273316</v>
      </c>
      <c r="I49" s="8"/>
      <c r="J49" s="5">
        <f t="shared" si="2"/>
        <v>6.1967751858810054</v>
      </c>
      <c r="K49" s="5"/>
    </row>
    <row r="50" spans="1:11">
      <c r="A50" s="4"/>
      <c r="B50" s="4" t="s">
        <v>5</v>
      </c>
      <c r="C50" s="5">
        <v>488.91124795529998</v>
      </c>
      <c r="D50" s="5"/>
      <c r="E50" s="6">
        <f t="shared" si="0"/>
        <v>-0.45836726632620461</v>
      </c>
      <c r="F50" s="7">
        <f>SUM($E$3:E50)</f>
        <v>164.24449669792443</v>
      </c>
      <c r="G50" s="6">
        <f t="shared" si="1"/>
        <v>-0.45942099026375993</v>
      </c>
      <c r="H50" s="7">
        <f>SUM($G$3:G50)</f>
        <v>142.39697411246939</v>
      </c>
      <c r="I50" s="8"/>
      <c r="J50" s="5">
        <f t="shared" si="2"/>
        <v>6.1921809759783679</v>
      </c>
      <c r="K50" s="5"/>
    </row>
    <row r="51" spans="1:11">
      <c r="A51" s="4">
        <v>2007</v>
      </c>
      <c r="B51" s="4" t="s">
        <v>6</v>
      </c>
      <c r="C51" s="5">
        <v>440.23674434449998</v>
      </c>
      <c r="D51" s="5"/>
      <c r="E51" s="6">
        <f t="shared" si="0"/>
        <v>-9.9556931476549302</v>
      </c>
      <c r="F51" s="7">
        <f>SUM($E$3:E51)</f>
        <v>154.28880355026951</v>
      </c>
      <c r="G51" s="6">
        <f t="shared" si="1"/>
        <v>-10.486833843751791</v>
      </c>
      <c r="H51" s="7">
        <f>SUM($G$3:G51)</f>
        <v>131.91014026871761</v>
      </c>
      <c r="I51" s="8"/>
      <c r="J51" s="5">
        <f t="shared" si="2"/>
        <v>6.0873126375408493</v>
      </c>
      <c r="K51" s="5"/>
    </row>
    <row r="52" spans="1:11">
      <c r="A52" s="4"/>
      <c r="B52" s="4" t="s">
        <v>7</v>
      </c>
      <c r="C52" s="5">
        <v>486.82832947259999</v>
      </c>
      <c r="D52" s="5"/>
      <c r="E52" s="6">
        <f t="shared" si="0"/>
        <v>10.583302217872239</v>
      </c>
      <c r="F52" s="7">
        <f>SUM($E$3:E52)</f>
        <v>164.87210576814175</v>
      </c>
      <c r="G52" s="6">
        <f t="shared" si="1"/>
        <v>10.059891718039198</v>
      </c>
      <c r="H52" s="7">
        <f>SUM($G$3:G52)</f>
        <v>141.97003198675682</v>
      </c>
      <c r="I52" s="8"/>
      <c r="J52" s="5">
        <f t="shared" si="2"/>
        <v>6.187911554721242</v>
      </c>
      <c r="K52" s="5"/>
    </row>
    <row r="53" spans="1:11">
      <c r="A53" s="4"/>
      <c r="B53" s="4" t="s">
        <v>8</v>
      </c>
      <c r="C53" s="5">
        <v>456.16394259380002</v>
      </c>
      <c r="D53" s="5"/>
      <c r="E53" s="6">
        <f t="shared" si="0"/>
        <v>-6.2988090508249366</v>
      </c>
      <c r="F53" s="7">
        <f>SUM($E$3:E53)</f>
        <v>158.57329671731682</v>
      </c>
      <c r="G53" s="6">
        <f t="shared" si="1"/>
        <v>-6.5059286587829028</v>
      </c>
      <c r="H53" s="7">
        <f>SUM($G$3:G53)</f>
        <v>135.46410332797393</v>
      </c>
      <c r="I53" s="8"/>
      <c r="J53" s="5">
        <f t="shared" si="2"/>
        <v>6.1228522681334123</v>
      </c>
      <c r="K53" s="5"/>
    </row>
    <row r="54" spans="1:11">
      <c r="A54" s="4"/>
      <c r="B54" s="4" t="s">
        <v>9</v>
      </c>
      <c r="C54" s="5">
        <v>452.1410387148</v>
      </c>
      <c r="D54" s="5"/>
      <c r="E54" s="6">
        <f t="shared" si="0"/>
        <v>-0.88189869986771052</v>
      </c>
      <c r="F54" s="7">
        <f>SUM($E$3:E54)</f>
        <v>157.6913980174491</v>
      </c>
      <c r="G54" s="6">
        <f t="shared" si="1"/>
        <v>-0.88581044183472235</v>
      </c>
      <c r="H54" s="7">
        <f>SUM($G$3:G54)</f>
        <v>134.5782928861392</v>
      </c>
      <c r="I54" s="8"/>
      <c r="J54" s="5">
        <f t="shared" si="2"/>
        <v>6.1139941637150654</v>
      </c>
      <c r="K54" s="5"/>
    </row>
    <row r="55" spans="1:11">
      <c r="A55" s="4"/>
      <c r="B55" s="4" t="s">
        <v>10</v>
      </c>
      <c r="C55" s="5">
        <v>495.18963568499998</v>
      </c>
      <c r="D55" s="9">
        <v>1000</v>
      </c>
      <c r="E55" s="6">
        <f t="shared" si="0"/>
        <v>9.5210549992463811</v>
      </c>
      <c r="F55" s="7">
        <f>SUM($E$3:E55)</f>
        <v>167.21245301669549</v>
      </c>
      <c r="G55" s="6">
        <f t="shared" si="1"/>
        <v>9.0946627882579101</v>
      </c>
      <c r="H55" s="7">
        <f>SUM($G$3:G55)</f>
        <v>143.67295567439712</v>
      </c>
      <c r="I55" s="8"/>
      <c r="J55" s="5">
        <f t="shared" si="2"/>
        <v>6.2049407915976449</v>
      </c>
      <c r="K55" s="9">
        <f>LN(D55)</f>
        <v>6.9077552789821368</v>
      </c>
    </row>
    <row r="56" spans="1:11">
      <c r="A56" s="4"/>
      <c r="B56" s="4" t="s">
        <v>11</v>
      </c>
      <c r="C56" s="5">
        <v>473.9261831526</v>
      </c>
      <c r="D56" s="9">
        <v>958.64499999999998</v>
      </c>
      <c r="E56" s="6">
        <f t="shared" si="0"/>
        <v>-4.2940019338219928</v>
      </c>
      <c r="F56" s="7">
        <f>SUM($E$3:E56)</f>
        <v>162.9184510828735</v>
      </c>
      <c r="G56" s="6">
        <f t="shared" si="1"/>
        <v>-4.3889213775584945</v>
      </c>
      <c r="H56" s="7">
        <f>SUM($G$3:G56)</f>
        <v>139.28403429683863</v>
      </c>
      <c r="I56" s="8"/>
      <c r="J56" s="5">
        <f t="shared" si="2"/>
        <v>6.1610515778220591</v>
      </c>
      <c r="K56" s="9">
        <f t="shared" si="2"/>
        <v>6.8655208290829322</v>
      </c>
    </row>
    <row r="57" spans="1:11">
      <c r="A57" s="4"/>
      <c r="B57" s="4" t="s">
        <v>12</v>
      </c>
      <c r="C57" s="5">
        <v>492.78154106329998</v>
      </c>
      <c r="D57" s="9">
        <v>1016.085</v>
      </c>
      <c r="E57" s="6">
        <f t="shared" si="0"/>
        <v>3.9785431953289492</v>
      </c>
      <c r="F57" s="7">
        <f>SUM($E$3:E57)</f>
        <v>166.89699427820244</v>
      </c>
      <c r="G57" s="6">
        <f t="shared" si="1"/>
        <v>3.9014376437795977</v>
      </c>
      <c r="H57" s="7">
        <f>SUM($G$3:G57)</f>
        <v>143.18547194061821</v>
      </c>
      <c r="I57" s="8"/>
      <c r="J57" s="5">
        <f t="shared" si="2"/>
        <v>6.2000659542598555</v>
      </c>
      <c r="K57" s="9">
        <f t="shared" si="2"/>
        <v>6.9237122860563289</v>
      </c>
    </row>
    <row r="58" spans="1:11">
      <c r="A58" s="4"/>
      <c r="B58" s="4" t="s">
        <v>13</v>
      </c>
      <c r="C58" s="5">
        <v>525.29532282380001</v>
      </c>
      <c r="D58" s="9">
        <v>1049.4680000000001</v>
      </c>
      <c r="E58" s="6">
        <f t="shared" si="0"/>
        <v>6.5980112993565809</v>
      </c>
      <c r="F58" s="7">
        <f>SUM($E$3:E58)</f>
        <v>173.49500557755903</v>
      </c>
      <c r="G58" s="6">
        <f t="shared" si="1"/>
        <v>6.3894669841270204</v>
      </c>
      <c r="H58" s="7">
        <f>SUM($G$3:G58)</f>
        <v>149.57493892474523</v>
      </c>
      <c r="I58" s="8"/>
      <c r="J58" s="5">
        <f t="shared" si="2"/>
        <v>6.2639606241011254</v>
      </c>
      <c r="K58" s="9">
        <f t="shared" si="2"/>
        <v>6.9560386480859746</v>
      </c>
    </row>
    <row r="59" spans="1:11">
      <c r="A59" s="4"/>
      <c r="B59" s="4" t="s">
        <v>14</v>
      </c>
      <c r="C59" s="5">
        <v>519.08091563239998</v>
      </c>
      <c r="D59" s="9">
        <v>1033.7750000000001</v>
      </c>
      <c r="E59" s="6">
        <f t="shared" si="0"/>
        <v>-1.1830311296117382</v>
      </c>
      <c r="F59" s="7">
        <f>SUM($E$3:E59)</f>
        <v>172.31197444794728</v>
      </c>
      <c r="G59" s="6">
        <f t="shared" si="1"/>
        <v>-1.1900846281274375</v>
      </c>
      <c r="H59" s="7">
        <f>SUM($G$3:G59)</f>
        <v>148.38485429661779</v>
      </c>
      <c r="I59" s="8"/>
      <c r="J59" s="5">
        <f t="shared" si="2"/>
        <v>6.2520597778198512</v>
      </c>
      <c r="K59" s="9">
        <f t="shared" si="2"/>
        <v>6.9409724298423336</v>
      </c>
    </row>
    <row r="60" spans="1:11">
      <c r="A60" s="4"/>
      <c r="B60" s="4" t="s">
        <v>15</v>
      </c>
      <c r="C60" s="5">
        <v>575.74409748779999</v>
      </c>
      <c r="D60" s="9">
        <v>1118.854</v>
      </c>
      <c r="E60" s="6">
        <f t="shared" si="0"/>
        <v>10.916059548513136</v>
      </c>
      <c r="F60" s="7">
        <f>SUM($E$3:E60)</f>
        <v>183.22803399646043</v>
      </c>
      <c r="G60" s="6">
        <f t="shared" si="1"/>
        <v>10.360350896178378</v>
      </c>
      <c r="H60" s="7">
        <f>SUM($G$3:G60)</f>
        <v>158.74520519279616</v>
      </c>
      <c r="I60" s="8"/>
      <c r="J60" s="5">
        <f t="shared" si="2"/>
        <v>6.3556632867816347</v>
      </c>
      <c r="K60" s="9">
        <f t="shared" si="2"/>
        <v>7.0200602261623235</v>
      </c>
    </row>
    <row r="61" spans="1:11">
      <c r="A61" s="4"/>
      <c r="B61" s="4" t="s">
        <v>16</v>
      </c>
      <c r="C61" s="5">
        <v>599.98418806459995</v>
      </c>
      <c r="D61" s="9">
        <v>1142.347</v>
      </c>
      <c r="E61" s="6">
        <f t="shared" si="0"/>
        <v>4.2102195545849437</v>
      </c>
      <c r="F61" s="7">
        <f>SUM($E$3:E61)</f>
        <v>187.43825355104536</v>
      </c>
      <c r="G61" s="6">
        <f t="shared" si="1"/>
        <v>4.1240014861592158</v>
      </c>
      <c r="H61" s="7">
        <f>SUM($G$3:G61)</f>
        <v>162.86920667895538</v>
      </c>
      <c r="I61" s="8"/>
      <c r="J61" s="5">
        <f t="shared" si="2"/>
        <v>6.3969033016432268</v>
      </c>
      <c r="K61" s="9">
        <f t="shared" si="2"/>
        <v>7.0408401969516827</v>
      </c>
    </row>
    <row r="62" spans="1:11">
      <c r="A62" s="4"/>
      <c r="B62" s="4" t="s">
        <v>5</v>
      </c>
      <c r="C62" s="5">
        <v>668.19224363479998</v>
      </c>
      <c r="D62" s="9">
        <v>1298.223</v>
      </c>
      <c r="E62" s="6">
        <f t="shared" si="0"/>
        <v>11.368308853308665</v>
      </c>
      <c r="F62" s="7">
        <f>SUM($E$3:E62)</f>
        <v>198.80656240435403</v>
      </c>
      <c r="G62" s="6">
        <f t="shared" si="1"/>
        <v>10.767262036231164</v>
      </c>
      <c r="H62" s="7">
        <f>SUM($G$3:G62)</f>
        <v>173.63646871518654</v>
      </c>
      <c r="I62" s="8"/>
      <c r="J62" s="5">
        <f t="shared" si="2"/>
        <v>6.5045759220055386</v>
      </c>
      <c r="K62" s="9">
        <f t="shared" si="2"/>
        <v>7.1687516852811264</v>
      </c>
    </row>
    <row r="63" spans="1:11">
      <c r="A63" s="4">
        <v>2008</v>
      </c>
      <c r="B63" s="4" t="s">
        <v>6</v>
      </c>
      <c r="C63" s="5">
        <v>626.20282012960001</v>
      </c>
      <c r="D63" s="9">
        <v>1197.6559999999999</v>
      </c>
      <c r="E63" s="6">
        <f t="shared" si="0"/>
        <v>-6.2840333609363555</v>
      </c>
      <c r="F63" s="7">
        <f>SUM($E$3:E63)</f>
        <v>192.52252904341768</v>
      </c>
      <c r="G63" s="6">
        <f t="shared" si="1"/>
        <v>-6.4901609562850817</v>
      </c>
      <c r="H63" s="7">
        <f>SUM($G$3:G63)</f>
        <v>167.14630775890146</v>
      </c>
      <c r="I63" s="8"/>
      <c r="J63" s="5">
        <f t="shared" si="2"/>
        <v>6.4396743124426878</v>
      </c>
      <c r="K63" s="9">
        <f t="shared" si="2"/>
        <v>7.0881215921992355</v>
      </c>
    </row>
    <row r="64" spans="1:11">
      <c r="A64" s="4"/>
      <c r="B64" s="4" t="s">
        <v>7</v>
      </c>
      <c r="C64" s="5">
        <v>681.29170060039996</v>
      </c>
      <c r="D64" s="9">
        <v>1282.557</v>
      </c>
      <c r="E64" s="6">
        <f t="shared" si="0"/>
        <v>8.797290382594996</v>
      </c>
      <c r="F64" s="7">
        <f>SUM($E$3:E64)</f>
        <v>201.31981942601269</v>
      </c>
      <c r="G64" s="6">
        <f t="shared" si="1"/>
        <v>8.431624355188978</v>
      </c>
      <c r="H64" s="7">
        <f>SUM($G$3:G64)</f>
        <v>175.57793211409043</v>
      </c>
      <c r="I64" s="8"/>
      <c r="J64" s="5">
        <f t="shared" si="2"/>
        <v>6.5239905559945779</v>
      </c>
      <c r="K64" s="9">
        <f t="shared" si="2"/>
        <v>7.1566110205017441</v>
      </c>
    </row>
    <row r="65" spans="1:11">
      <c r="A65" s="4"/>
      <c r="B65" s="4" t="s">
        <v>8</v>
      </c>
      <c r="C65" s="5">
        <v>616.84143005160001</v>
      </c>
      <c r="D65" s="9">
        <v>1164.874</v>
      </c>
      <c r="E65" s="6">
        <f t="shared" si="0"/>
        <v>-9.4600111071369355</v>
      </c>
      <c r="F65" s="7">
        <f>SUM($E$3:E65)</f>
        <v>191.85980831887576</v>
      </c>
      <c r="G65" s="6">
        <f t="shared" si="1"/>
        <v>-9.9378566656859526</v>
      </c>
      <c r="H65" s="7">
        <f>SUM($G$3:G65)</f>
        <v>165.64007544840447</v>
      </c>
      <c r="I65" s="8"/>
      <c r="J65" s="5">
        <f t="shared" si="2"/>
        <v>6.424611989337718</v>
      </c>
      <c r="K65" s="9">
        <f t="shared" si="2"/>
        <v>7.0603682056442425</v>
      </c>
    </row>
    <row r="66" spans="1:11">
      <c r="A66" s="4"/>
      <c r="B66" s="4" t="s">
        <v>9</v>
      </c>
      <c r="C66" s="5">
        <v>676.24230804429999</v>
      </c>
      <c r="D66" s="9">
        <v>1248.42</v>
      </c>
      <c r="E66" s="6">
        <f t="shared" si="0"/>
        <v>9.6298457105468689</v>
      </c>
      <c r="F66" s="7">
        <f>SUM($E$3:E66)</f>
        <v>201.48965402942264</v>
      </c>
      <c r="G66" s="6">
        <f t="shared" si="1"/>
        <v>9.1939466332109987</v>
      </c>
      <c r="H66" s="7">
        <f>SUM($G$3:G66)</f>
        <v>174.83402208161547</v>
      </c>
      <c r="I66" s="8"/>
      <c r="J66" s="5">
        <f t="shared" si="2"/>
        <v>6.5165514556698279</v>
      </c>
      <c r="K66" s="9">
        <f t="shared" si="2"/>
        <v>7.1296340307745458</v>
      </c>
    </row>
    <row r="67" spans="1:11">
      <c r="A67" s="4"/>
      <c r="B67" s="4" t="s">
        <v>10</v>
      </c>
      <c r="C67" s="5">
        <v>657.46748180539998</v>
      </c>
      <c r="D67" s="9">
        <v>1227.0609999999999</v>
      </c>
      <c r="E67" s="6">
        <f t="shared" ref="E67:E130" si="3">(C67-C66)/C66*100</f>
        <v>-2.776345995446071</v>
      </c>
      <c r="F67" s="7">
        <f>SUM($E$3:E67)</f>
        <v>198.71330803397657</v>
      </c>
      <c r="G67" s="6">
        <f t="shared" ref="G67:G130" si="4">LN(C67/C66)*100</f>
        <v>-2.8156150171152849</v>
      </c>
      <c r="H67" s="7">
        <f>SUM($G$3:G67)</f>
        <v>172.0184070645002</v>
      </c>
      <c r="I67" s="8"/>
      <c r="J67" s="5">
        <f t="shared" ref="J67:K130" si="5">LN(C67)</f>
        <v>6.4883953054986758</v>
      </c>
      <c r="K67" s="9">
        <f t="shared" si="5"/>
        <v>7.1123771582266002</v>
      </c>
    </row>
    <row r="68" spans="1:11">
      <c r="A68" s="4"/>
      <c r="B68" s="4" t="s">
        <v>11</v>
      </c>
      <c r="C68" s="5">
        <v>654.65950268580002</v>
      </c>
      <c r="D68" s="9">
        <v>1221.049</v>
      </c>
      <c r="E68" s="6">
        <f t="shared" si="3"/>
        <v>-0.42709019036033186</v>
      </c>
      <c r="F68" s="7">
        <f>SUM($E$3:E68)</f>
        <v>198.28621784361624</v>
      </c>
      <c r="G68" s="6">
        <f t="shared" si="4"/>
        <v>-0.42800482565456971</v>
      </c>
      <c r="H68" s="7">
        <f>SUM($G$3:G68)</f>
        <v>171.59040223884563</v>
      </c>
      <c r="I68" s="8"/>
      <c r="J68" s="5">
        <f t="shared" si="5"/>
        <v>6.4841152572421299</v>
      </c>
      <c r="K68" s="9">
        <f t="shared" si="5"/>
        <v>7.1074656043456068</v>
      </c>
    </row>
    <row r="69" spans="1:11">
      <c r="A69" s="4"/>
      <c r="B69" s="4" t="s">
        <v>12</v>
      </c>
      <c r="C69" s="5">
        <v>635.47780910680001</v>
      </c>
      <c r="D69" s="9">
        <v>1161.2460000000001</v>
      </c>
      <c r="E69" s="6">
        <f t="shared" si="3"/>
        <v>-2.9300259906570321</v>
      </c>
      <c r="F69" s="7">
        <f>SUM($E$3:E69)</f>
        <v>195.3561918529592</v>
      </c>
      <c r="G69" s="6">
        <f t="shared" si="4"/>
        <v>-2.9738086015687322</v>
      </c>
      <c r="H69" s="7">
        <f>SUM($G$3:G69)</f>
        <v>168.61659363727691</v>
      </c>
      <c r="I69" s="8"/>
      <c r="J69" s="5">
        <f t="shared" si="5"/>
        <v>6.4543771712264428</v>
      </c>
      <c r="K69" s="9">
        <f t="shared" si="5"/>
        <v>7.0572488455580684</v>
      </c>
    </row>
    <row r="70" spans="1:11">
      <c r="A70" s="4"/>
      <c r="B70" s="4" t="s">
        <v>13</v>
      </c>
      <c r="C70" s="5">
        <v>603.63895314429999</v>
      </c>
      <c r="D70" s="9">
        <v>1112.5820000000001</v>
      </c>
      <c r="E70" s="6">
        <f t="shared" si="3"/>
        <v>-5.0102230961064294</v>
      </c>
      <c r="F70" s="7">
        <f>SUM($E$3:E70)</f>
        <v>190.34596875685276</v>
      </c>
      <c r="G70" s="6">
        <f t="shared" si="4"/>
        <v>-5.140091171604988</v>
      </c>
      <c r="H70" s="7">
        <f>SUM($G$3:G70)</f>
        <v>163.47650246567193</v>
      </c>
      <c r="I70" s="8"/>
      <c r="J70" s="5">
        <f t="shared" si="5"/>
        <v>6.4029762595103925</v>
      </c>
      <c r="K70" s="9">
        <f t="shared" si="5"/>
        <v>7.0144387191892728</v>
      </c>
    </row>
    <row r="71" spans="1:11">
      <c r="A71" s="4"/>
      <c r="B71" s="4" t="s">
        <v>14</v>
      </c>
      <c r="C71" s="5">
        <v>527.32574579920004</v>
      </c>
      <c r="D71" s="9">
        <v>929.37900000000002</v>
      </c>
      <c r="E71" s="6">
        <f t="shared" si="3"/>
        <v>-12.642193971676521</v>
      </c>
      <c r="F71" s="7">
        <f>SUM($E$3:E71)</f>
        <v>177.70377478517622</v>
      </c>
      <c r="G71" s="6">
        <f t="shared" si="4"/>
        <v>-13.515778845151067</v>
      </c>
      <c r="H71" s="7">
        <f>SUM($G$3:G71)</f>
        <v>149.96072362052087</v>
      </c>
      <c r="I71" s="8"/>
      <c r="J71" s="5">
        <f t="shared" si="5"/>
        <v>6.2678184710588818</v>
      </c>
      <c r="K71" s="9">
        <f t="shared" si="5"/>
        <v>6.8345166211728774</v>
      </c>
    </row>
    <row r="72" spans="1:11">
      <c r="A72" s="4"/>
      <c r="B72" s="4" t="s">
        <v>15</v>
      </c>
      <c r="C72" s="5">
        <v>396.90353929999998</v>
      </c>
      <c r="D72" s="9">
        <v>680.08600000000001</v>
      </c>
      <c r="E72" s="6">
        <f t="shared" si="3"/>
        <v>-24.732759122453967</v>
      </c>
      <c r="F72" s="7">
        <f>SUM($E$3:E72)</f>
        <v>152.97101566272227</v>
      </c>
      <c r="G72" s="6">
        <f t="shared" si="4"/>
        <v>-28.412519395008516</v>
      </c>
      <c r="H72" s="7">
        <f>SUM($G$3:G72)</f>
        <v>121.54820422551235</v>
      </c>
      <c r="I72" s="8"/>
      <c r="J72" s="5">
        <f t="shared" si="5"/>
        <v>5.9836932771087969</v>
      </c>
      <c r="K72" s="9">
        <f t="shared" si="5"/>
        <v>6.5222192607616574</v>
      </c>
    </row>
    <row r="73" spans="1:11">
      <c r="A73" s="4"/>
      <c r="B73" s="4" t="s">
        <v>16</v>
      </c>
      <c r="C73" s="5">
        <v>338.69631607380001</v>
      </c>
      <c r="D73" s="9">
        <v>516.51099999999997</v>
      </c>
      <c r="E73" s="6">
        <f t="shared" si="3"/>
        <v>-14.665332369889494</v>
      </c>
      <c r="F73" s="7">
        <f>SUM($E$3:E73)</f>
        <v>138.30568329283278</v>
      </c>
      <c r="G73" s="6">
        <f t="shared" si="4"/>
        <v>-15.858939400852663</v>
      </c>
      <c r="H73" s="7">
        <f>SUM($G$3:G73)</f>
        <v>105.68926482465969</v>
      </c>
      <c r="I73" s="8"/>
      <c r="J73" s="5">
        <f t="shared" si="5"/>
        <v>5.8251038831002697</v>
      </c>
      <c r="K73" s="9">
        <f t="shared" si="5"/>
        <v>6.2470965855255542</v>
      </c>
    </row>
    <row r="74" spans="1:11">
      <c r="A74" s="4"/>
      <c r="B74" s="4" t="s">
        <v>5</v>
      </c>
      <c r="C74" s="5">
        <v>308.08545029940001</v>
      </c>
      <c r="D74" s="9">
        <v>521.12699999999995</v>
      </c>
      <c r="E74" s="6">
        <f t="shared" si="3"/>
        <v>-9.0378502279694306</v>
      </c>
      <c r="F74" s="7">
        <f>SUM($E$3:E74)</f>
        <v>129.26783306486334</v>
      </c>
      <c r="G74" s="6">
        <f t="shared" si="4"/>
        <v>-9.4726702567943217</v>
      </c>
      <c r="H74" s="7">
        <f>SUM($G$3:G74)</f>
        <v>96.216594567865371</v>
      </c>
      <c r="I74" s="8"/>
      <c r="J74" s="5">
        <f t="shared" si="5"/>
        <v>5.7303771805323267</v>
      </c>
      <c r="K74" s="9">
        <f t="shared" si="5"/>
        <v>6.2559937740444003</v>
      </c>
    </row>
    <row r="75" spans="1:11">
      <c r="A75" s="4">
        <v>2009</v>
      </c>
      <c r="B75" s="4" t="s">
        <v>6</v>
      </c>
      <c r="C75" s="5">
        <v>279.70560284639998</v>
      </c>
      <c r="D75" s="9">
        <v>487.56200000000001</v>
      </c>
      <c r="E75" s="6">
        <f t="shared" si="3"/>
        <v>-9.2116805338974146</v>
      </c>
      <c r="F75" s="7">
        <f>SUM($E$3:E75)</f>
        <v>120.05615253096593</v>
      </c>
      <c r="G75" s="6">
        <f t="shared" si="4"/>
        <v>-9.6639548896870195</v>
      </c>
      <c r="H75" s="7">
        <f>SUM($G$3:G75)</f>
        <v>86.552639678178352</v>
      </c>
      <c r="I75" s="8"/>
      <c r="J75" s="5">
        <f t="shared" si="5"/>
        <v>5.6337376316354568</v>
      </c>
      <c r="K75" s="9">
        <f t="shared" si="5"/>
        <v>6.1894174618384561</v>
      </c>
    </row>
    <row r="76" spans="1:11">
      <c r="A76" s="4"/>
      <c r="B76" s="4" t="s">
        <v>7</v>
      </c>
      <c r="C76" s="5">
        <v>252.05402106470001</v>
      </c>
      <c r="D76" s="9">
        <v>450.33100000000002</v>
      </c>
      <c r="E76" s="6">
        <f t="shared" si="3"/>
        <v>-9.8859592014983004</v>
      </c>
      <c r="F76" s="7">
        <f>SUM($E$3:E76)</f>
        <v>110.17019332946764</v>
      </c>
      <c r="G76" s="6">
        <f t="shared" si="4"/>
        <v>-10.40941977934844</v>
      </c>
      <c r="H76" s="7">
        <f>SUM($G$3:G76)</f>
        <v>76.143219898829912</v>
      </c>
      <c r="I76" s="8"/>
      <c r="J76" s="5">
        <f t="shared" si="5"/>
        <v>5.5296434338419722</v>
      </c>
      <c r="K76" s="9">
        <f t="shared" si="5"/>
        <v>6.1099828679315156</v>
      </c>
    </row>
    <row r="77" spans="1:11">
      <c r="A77" s="4"/>
      <c r="B77" s="4" t="s">
        <v>8</v>
      </c>
      <c r="C77" s="5">
        <v>272.08220164810001</v>
      </c>
      <c r="D77" s="9">
        <v>478.255</v>
      </c>
      <c r="E77" s="6">
        <f t="shared" si="3"/>
        <v>7.9459873319215752</v>
      </c>
      <c r="F77" s="7">
        <f>SUM($E$3:E77)</f>
        <v>118.11618066138921</v>
      </c>
      <c r="G77" s="6">
        <f t="shared" si="4"/>
        <v>7.6460798738738855</v>
      </c>
      <c r="H77" s="7">
        <f>SUM($G$3:G77)</f>
        <v>83.789299772703799</v>
      </c>
      <c r="I77" s="8"/>
      <c r="J77" s="5">
        <f t="shared" si="5"/>
        <v>5.6061042325807113</v>
      </c>
      <c r="K77" s="9">
        <f t="shared" si="5"/>
        <v>6.1701440630487747</v>
      </c>
    </row>
    <row r="78" spans="1:11">
      <c r="A78" s="4"/>
      <c r="B78" s="4" t="s">
        <v>9</v>
      </c>
      <c r="C78" s="5">
        <v>314.36706790340003</v>
      </c>
      <c r="D78" s="9">
        <v>560.66700000000003</v>
      </c>
      <c r="E78" s="6">
        <f t="shared" si="3"/>
        <v>15.541209972267694</v>
      </c>
      <c r="F78" s="7">
        <f>SUM($E$3:E78)</f>
        <v>133.65739063365692</v>
      </c>
      <c r="G78" s="6">
        <f t="shared" si="4"/>
        <v>14.445707663378457</v>
      </c>
      <c r="H78" s="7">
        <f>SUM($G$3:G78)</f>
        <v>98.235007436082256</v>
      </c>
      <c r="I78" s="8"/>
      <c r="J78" s="5">
        <f t="shared" si="5"/>
        <v>5.750561309214496</v>
      </c>
      <c r="K78" s="9">
        <f t="shared" si="5"/>
        <v>6.3291271463949279</v>
      </c>
    </row>
    <row r="79" spans="1:11">
      <c r="A79" s="4"/>
      <c r="B79" s="4" t="s">
        <v>10</v>
      </c>
      <c r="C79" s="5">
        <v>340.35362713329999</v>
      </c>
      <c r="D79" s="9">
        <v>605.14300000000003</v>
      </c>
      <c r="E79" s="6">
        <f t="shared" si="3"/>
        <v>8.2663109094764398</v>
      </c>
      <c r="F79" s="7">
        <f>SUM($E$3:E79)</f>
        <v>141.92370154313335</v>
      </c>
      <c r="G79" s="6">
        <f t="shared" si="4"/>
        <v>7.9423847691284424</v>
      </c>
      <c r="H79" s="7">
        <f>SUM($G$3:G79)</f>
        <v>106.17739220521069</v>
      </c>
      <c r="I79" s="8"/>
      <c r="J79" s="5">
        <f t="shared" si="5"/>
        <v>5.8299851569057797</v>
      </c>
      <c r="K79" s="9">
        <f t="shared" si="5"/>
        <v>6.405464793737722</v>
      </c>
    </row>
    <row r="80" spans="1:11">
      <c r="A80" s="4"/>
      <c r="B80" s="4" t="s">
        <v>11</v>
      </c>
      <c r="C80" s="5">
        <v>325.98998271969998</v>
      </c>
      <c r="D80" s="9">
        <v>598.61099999999999</v>
      </c>
      <c r="E80" s="6">
        <f t="shared" si="3"/>
        <v>-4.2202119409100556</v>
      </c>
      <c r="F80" s="7">
        <f>SUM($E$3:E80)</f>
        <v>137.7034896022233</v>
      </c>
      <c r="G80" s="6">
        <f t="shared" si="4"/>
        <v>-4.311850386486368</v>
      </c>
      <c r="H80" s="7">
        <f>SUM($G$3:G80)</f>
        <v>101.86554181872432</v>
      </c>
      <c r="I80" s="8"/>
      <c r="J80" s="5">
        <f t="shared" si="5"/>
        <v>5.7868666530409163</v>
      </c>
      <c r="K80" s="9">
        <f t="shared" si="5"/>
        <v>6.3946119714609173</v>
      </c>
    </row>
    <row r="81" spans="1:11">
      <c r="A81" s="4"/>
      <c r="B81" s="4" t="s">
        <v>12</v>
      </c>
      <c r="C81" s="5">
        <v>326.46046838130002</v>
      </c>
      <c r="D81" s="9">
        <v>609.55899999999997</v>
      </c>
      <c r="E81" s="6">
        <f t="shared" si="3"/>
        <v>0.14432518989535348</v>
      </c>
      <c r="F81" s="7">
        <f>SUM($E$3:E81)</f>
        <v>137.84781479211864</v>
      </c>
      <c r="G81" s="6">
        <f t="shared" si="4"/>
        <v>0.14422114119345711</v>
      </c>
      <c r="H81" s="7">
        <f>SUM($G$3:G81)</f>
        <v>102.00976295991778</v>
      </c>
      <c r="I81" s="8"/>
      <c r="J81" s="5">
        <f t="shared" si="5"/>
        <v>5.7883088644528513</v>
      </c>
      <c r="K81" s="9">
        <f t="shared" si="5"/>
        <v>6.4127357448927205</v>
      </c>
    </row>
    <row r="82" spans="1:11">
      <c r="A82" s="4"/>
      <c r="B82" s="4" t="s">
        <v>13</v>
      </c>
      <c r="C82" s="5">
        <v>327.05277578530001</v>
      </c>
      <c r="D82" s="9">
        <v>615.73</v>
      </c>
      <c r="E82" s="6">
        <f t="shared" si="3"/>
        <v>0.1814331171356991</v>
      </c>
      <c r="F82" s="7">
        <f>SUM($E$3:E82)</f>
        <v>138.02924790925434</v>
      </c>
      <c r="G82" s="6">
        <f t="shared" si="4"/>
        <v>0.18126872606559155</v>
      </c>
      <c r="H82" s="7">
        <f>SUM($G$3:G82)</f>
        <v>102.19103168598338</v>
      </c>
      <c r="I82" s="8"/>
      <c r="J82" s="5">
        <f t="shared" si="5"/>
        <v>5.790121551713507</v>
      </c>
      <c r="K82" s="9">
        <f t="shared" si="5"/>
        <v>6.4228085557585617</v>
      </c>
    </row>
    <row r="83" spans="1:11">
      <c r="A83" s="4"/>
      <c r="B83" s="4" t="s">
        <v>14</v>
      </c>
      <c r="C83" s="5">
        <v>354.19192314140003</v>
      </c>
      <c r="D83" s="9">
        <v>662.89099999999996</v>
      </c>
      <c r="E83" s="6">
        <f t="shared" si="3"/>
        <v>8.2980941809575164</v>
      </c>
      <c r="F83" s="7">
        <f>SUM($E$3:E83)</f>
        <v>146.32734209021186</v>
      </c>
      <c r="G83" s="6">
        <f t="shared" si="4"/>
        <v>7.9717370273594064</v>
      </c>
      <c r="H83" s="7">
        <f>SUM($G$3:G83)</f>
        <v>110.16276871334279</v>
      </c>
      <c r="I83" s="8"/>
      <c r="J83" s="5">
        <f t="shared" si="5"/>
        <v>5.8698389219871014</v>
      </c>
      <c r="K83" s="9">
        <f t="shared" si="5"/>
        <v>6.4966105724467793</v>
      </c>
    </row>
    <row r="84" spans="1:11">
      <c r="A84" s="4"/>
      <c r="B84" s="4" t="s">
        <v>15</v>
      </c>
      <c r="C84" s="5">
        <v>339.03461156089998</v>
      </c>
      <c r="D84" s="9">
        <v>655.63900000000001</v>
      </c>
      <c r="E84" s="6">
        <f t="shared" si="3"/>
        <v>-4.2794063303495964</v>
      </c>
      <c r="F84" s="7">
        <f>SUM($E$3:E84)</f>
        <v>142.04793575986227</v>
      </c>
      <c r="G84" s="6">
        <f t="shared" si="4"/>
        <v>-4.3736720818694037</v>
      </c>
      <c r="H84" s="7">
        <f>SUM($G$3:G84)</f>
        <v>105.78909663147338</v>
      </c>
      <c r="I84" s="8"/>
      <c r="J84" s="5">
        <f t="shared" si="5"/>
        <v>5.8261022011684069</v>
      </c>
      <c r="K84" s="9">
        <f t="shared" si="5"/>
        <v>6.4856103325927377</v>
      </c>
    </row>
    <row r="85" spans="1:11">
      <c r="A85" s="4"/>
      <c r="B85" s="4" t="s">
        <v>16</v>
      </c>
      <c r="C85" s="5">
        <v>329.66827006260002</v>
      </c>
      <c r="D85" s="9">
        <v>628.404</v>
      </c>
      <c r="E85" s="6">
        <f t="shared" si="3"/>
        <v>-2.762650531512918</v>
      </c>
      <c r="F85" s="7">
        <f>SUM($E$3:E85)</f>
        <v>139.28528522834935</v>
      </c>
      <c r="G85" s="6">
        <f t="shared" si="4"/>
        <v>-2.8015294537260251</v>
      </c>
      <c r="H85" s="7">
        <f>SUM($G$3:G85)</f>
        <v>102.98756717774737</v>
      </c>
      <c r="I85" s="8"/>
      <c r="J85" s="5">
        <f t="shared" si="5"/>
        <v>5.7980869066311467</v>
      </c>
      <c r="K85" s="9">
        <f t="shared" si="5"/>
        <v>6.4431832717335817</v>
      </c>
    </row>
    <row r="86" spans="1:11">
      <c r="A86" s="4"/>
      <c r="B86" s="4" t="s">
        <v>5</v>
      </c>
      <c r="C86" s="5">
        <v>318.26708353750001</v>
      </c>
      <c r="D86" s="9">
        <v>602.14</v>
      </c>
      <c r="E86" s="6">
        <f t="shared" si="3"/>
        <v>-3.4583815187719016</v>
      </c>
      <c r="F86" s="7">
        <f>SUM($E$3:E86)</f>
        <v>135.82690370957744</v>
      </c>
      <c r="G86" s="6">
        <f t="shared" si="4"/>
        <v>-3.5195991019247428</v>
      </c>
      <c r="H86" s="7">
        <f>SUM($G$3:G86)</f>
        <v>99.467968075822625</v>
      </c>
      <c r="I86" s="8"/>
      <c r="J86" s="5">
        <f t="shared" si="5"/>
        <v>5.7628909156118997</v>
      </c>
      <c r="K86" s="9">
        <f t="shared" si="5"/>
        <v>6.4004899764109036</v>
      </c>
    </row>
    <row r="87" spans="1:11">
      <c r="A87" s="4">
        <v>2010</v>
      </c>
      <c r="B87" s="4" t="s">
        <v>6</v>
      </c>
      <c r="C87" s="5">
        <v>309.8473953555</v>
      </c>
      <c r="D87" s="9">
        <v>601.1</v>
      </c>
      <c r="E87" s="6">
        <f t="shared" si="3"/>
        <v>-2.6454787873179355</v>
      </c>
      <c r="F87" s="7">
        <f>SUM($E$3:E87)</f>
        <v>133.18142492225951</v>
      </c>
      <c r="G87" s="6">
        <f t="shared" si="4"/>
        <v>-2.6811012385637309</v>
      </c>
      <c r="H87" s="7">
        <f>SUM($G$3:G87)</f>
        <v>96.786866837258898</v>
      </c>
      <c r="I87" s="8"/>
      <c r="J87" s="5">
        <f t="shared" si="5"/>
        <v>5.7360799032262619</v>
      </c>
      <c r="K87" s="9">
        <f t="shared" si="5"/>
        <v>6.3987613100451162</v>
      </c>
    </row>
    <row r="88" spans="1:11">
      <c r="A88" s="4"/>
      <c r="B88" s="4" t="s">
        <v>7</v>
      </c>
      <c r="C88" s="5">
        <v>321.98</v>
      </c>
      <c r="D88" s="9">
        <v>622.62400000000002</v>
      </c>
      <c r="E88" s="6">
        <f t="shared" si="3"/>
        <v>3.9156710130094239</v>
      </c>
      <c r="F88" s="7">
        <f>SUM($E$3:E88)</f>
        <v>137.09709593526892</v>
      </c>
      <c r="G88" s="6">
        <f t="shared" si="4"/>
        <v>3.8409528587886212</v>
      </c>
      <c r="H88" s="7">
        <f>SUM($G$3:G88)</f>
        <v>100.62781969604752</v>
      </c>
      <c r="I88" s="8"/>
      <c r="J88" s="5">
        <f t="shared" si="5"/>
        <v>5.774489431814148</v>
      </c>
      <c r="K88" s="9">
        <f t="shared" si="5"/>
        <v>6.4339428052889653</v>
      </c>
    </row>
    <row r="89" spans="1:11">
      <c r="A89" s="4"/>
      <c r="B89" s="4" t="s">
        <v>8</v>
      </c>
      <c r="C89" s="5">
        <v>345.59388958440002</v>
      </c>
      <c r="D89" s="9">
        <v>661.875</v>
      </c>
      <c r="E89" s="6">
        <f t="shared" si="3"/>
        <v>7.3339616076774945</v>
      </c>
      <c r="F89" s="7">
        <f>SUM($E$3:E89)</f>
        <v>144.43105754294641</v>
      </c>
      <c r="G89" s="6">
        <f t="shared" si="4"/>
        <v>7.0774924358754197</v>
      </c>
      <c r="H89" s="7">
        <f>SUM($G$3:G89)</f>
        <v>107.70531213192294</v>
      </c>
      <c r="I89" s="8"/>
      <c r="J89" s="5">
        <f t="shared" si="5"/>
        <v>5.8452643561729021</v>
      </c>
      <c r="K89" s="9">
        <f t="shared" si="5"/>
        <v>6.4950767163556709</v>
      </c>
    </row>
    <row r="90" spans="1:11">
      <c r="A90" s="4"/>
      <c r="B90" s="4" t="s">
        <v>9</v>
      </c>
      <c r="C90" s="5">
        <v>335.04497321780002</v>
      </c>
      <c r="D90" s="9">
        <v>644.75099999999998</v>
      </c>
      <c r="E90" s="6">
        <f t="shared" si="3"/>
        <v>-3.0524024540149655</v>
      </c>
      <c r="F90" s="7">
        <f>SUM($E$3:E90)</f>
        <v>141.37865508893145</v>
      </c>
      <c r="G90" s="6">
        <f t="shared" si="4"/>
        <v>-3.0999584947004299</v>
      </c>
      <c r="H90" s="7">
        <f>SUM($G$3:G90)</f>
        <v>104.60535363722251</v>
      </c>
      <c r="I90" s="8"/>
      <c r="J90" s="5">
        <f t="shared" si="5"/>
        <v>5.8142647712258979</v>
      </c>
      <c r="K90" s="9">
        <f t="shared" si="5"/>
        <v>6.4688641957490063</v>
      </c>
    </row>
    <row r="91" spans="1:11">
      <c r="A91" s="4"/>
      <c r="B91" s="4" t="s">
        <v>10</v>
      </c>
      <c r="C91" s="5">
        <v>311.3627505554</v>
      </c>
      <c r="D91" s="9">
        <v>588.52599999999995</v>
      </c>
      <c r="E91" s="6">
        <f t="shared" si="3"/>
        <v>-7.0683712801162093</v>
      </c>
      <c r="F91" s="7">
        <f>SUM($E$3:E91)</f>
        <v>134.31028380881526</v>
      </c>
      <c r="G91" s="6">
        <f t="shared" si="4"/>
        <v>-7.3306138263552034</v>
      </c>
      <c r="H91" s="7">
        <f>SUM($G$3:G91)</f>
        <v>97.274739810867302</v>
      </c>
      <c r="I91" s="8"/>
      <c r="J91" s="5">
        <f t="shared" si="5"/>
        <v>5.7409586329623465</v>
      </c>
      <c r="K91" s="9">
        <f t="shared" si="5"/>
        <v>6.3776211058433647</v>
      </c>
    </row>
    <row r="92" spans="1:11">
      <c r="A92" s="4"/>
      <c r="B92" s="4" t="s">
        <v>11</v>
      </c>
      <c r="C92" s="5">
        <v>299.55529878459998</v>
      </c>
      <c r="D92" s="9">
        <v>587.4</v>
      </c>
      <c r="E92" s="6">
        <f t="shared" si="3"/>
        <v>-3.7921850798588523</v>
      </c>
      <c r="F92" s="7">
        <f>SUM($E$3:E92)</f>
        <v>130.5180987289564</v>
      </c>
      <c r="G92" s="6">
        <f t="shared" si="4"/>
        <v>-3.865959543980666</v>
      </c>
      <c r="H92" s="7">
        <f>SUM($G$3:G92)</f>
        <v>93.408780266886637</v>
      </c>
      <c r="I92" s="8"/>
      <c r="J92" s="5">
        <f t="shared" si="5"/>
        <v>5.7022990375225397</v>
      </c>
      <c r="K92" s="9">
        <f t="shared" si="5"/>
        <v>6.3757060187645198</v>
      </c>
    </row>
    <row r="93" spans="1:11">
      <c r="A93" s="4"/>
      <c r="B93" s="4" t="s">
        <v>12</v>
      </c>
      <c r="C93" s="5">
        <v>310.80231006090003</v>
      </c>
      <c r="D93" s="9">
        <v>615.00800000000004</v>
      </c>
      <c r="E93" s="6">
        <f t="shared" si="3"/>
        <v>3.7545692971992417</v>
      </c>
      <c r="F93" s="7">
        <f>SUM($E$3:E93)</f>
        <v>134.27266802615566</v>
      </c>
      <c r="G93" s="6">
        <f t="shared" si="4"/>
        <v>3.6858013571709347</v>
      </c>
      <c r="H93" s="7">
        <f>SUM($G$3:G93)</f>
        <v>97.094581624057568</v>
      </c>
      <c r="I93" s="8"/>
      <c r="J93" s="5">
        <f t="shared" si="5"/>
        <v>5.7391570510942493</v>
      </c>
      <c r="K93" s="9">
        <f t="shared" si="5"/>
        <v>6.4216352758519939</v>
      </c>
    </row>
    <row r="94" spans="1:11">
      <c r="A94" s="4"/>
      <c r="B94" s="4" t="s">
        <v>13</v>
      </c>
      <c r="C94" s="5">
        <v>306.52278453780002</v>
      </c>
      <c r="D94" s="9">
        <v>606.13300000000004</v>
      </c>
      <c r="E94" s="6">
        <f t="shared" si="3"/>
        <v>-1.3769284797984467</v>
      </c>
      <c r="F94" s="7">
        <f>SUM($E$3:E94)</f>
        <v>132.89573954635722</v>
      </c>
      <c r="G94" s="6">
        <f t="shared" si="4"/>
        <v>-1.3864960674049105</v>
      </c>
      <c r="H94" s="7">
        <f>SUM($G$3:G94)</f>
        <v>95.708085556652662</v>
      </c>
      <c r="I94" s="8"/>
      <c r="J94" s="5">
        <f t="shared" si="5"/>
        <v>5.7252920904201998</v>
      </c>
      <c r="K94" s="9">
        <f t="shared" si="5"/>
        <v>6.4070994339360645</v>
      </c>
    </row>
    <row r="95" spans="1:11">
      <c r="A95" s="4"/>
      <c r="B95" s="4" t="s">
        <v>14</v>
      </c>
      <c r="C95" s="5">
        <v>315.49644607789998</v>
      </c>
      <c r="D95" s="10">
        <f>(D94+D93+D92+D91+D90)/5</f>
        <v>608.36360000000002</v>
      </c>
      <c r="E95" s="6">
        <f t="shared" si="3"/>
        <v>2.9275675391084452</v>
      </c>
      <c r="F95" s="7">
        <f>SUM($E$3:E95)</f>
        <v>135.82330708546567</v>
      </c>
      <c r="G95" s="6">
        <f t="shared" si="4"/>
        <v>2.8855327085262696</v>
      </c>
      <c r="H95" s="7">
        <f>SUM($G$3:G95)</f>
        <v>98.593618265178932</v>
      </c>
      <c r="I95" s="8"/>
      <c r="J95" s="5">
        <f t="shared" si="5"/>
        <v>5.7541474175054628</v>
      </c>
      <c r="K95" s="10">
        <f>(K94+K93+K92+K91+K90)/5</f>
        <v>6.4101852060289897</v>
      </c>
    </row>
    <row r="96" spans="1:11">
      <c r="A96" s="4"/>
      <c r="B96" s="4" t="s">
        <v>15</v>
      </c>
      <c r="C96" s="5">
        <v>324.15344341510001</v>
      </c>
      <c r="D96" s="10">
        <f t="shared" ref="D96:D117" si="6">(D95+D94+D93+D92+D91)/5</f>
        <v>601.08611999999994</v>
      </c>
      <c r="E96" s="6">
        <f t="shared" si="3"/>
        <v>2.7439286384425765</v>
      </c>
      <c r="F96" s="7">
        <f>SUM($E$3:E96)</f>
        <v>138.56723572390825</v>
      </c>
      <c r="G96" s="6">
        <f t="shared" si="4"/>
        <v>2.7069576965490039</v>
      </c>
      <c r="H96" s="7">
        <f>SUM($G$3:G96)</f>
        <v>101.30057596172793</v>
      </c>
      <c r="I96" s="8"/>
      <c r="J96" s="5">
        <f t="shared" si="5"/>
        <v>5.7812169944709524</v>
      </c>
      <c r="K96" s="10">
        <f t="shared" ref="K96:K117" si="7">(K95+K94+K93+K92+K91)/5</f>
        <v>6.3984494080849865</v>
      </c>
    </row>
    <row r="97" spans="1:11">
      <c r="A97" s="4"/>
      <c r="B97" s="4" t="s">
        <v>16</v>
      </c>
      <c r="C97" s="5">
        <v>323.2562385352</v>
      </c>
      <c r="D97" s="10">
        <f t="shared" si="6"/>
        <v>603.59814400000005</v>
      </c>
      <c r="E97" s="6">
        <f t="shared" si="3"/>
        <v>-0.27678400403449854</v>
      </c>
      <c r="F97" s="7">
        <f>SUM($E$3:E97)</f>
        <v>138.29045171987374</v>
      </c>
      <c r="G97" s="6">
        <f t="shared" si="4"/>
        <v>-0.27716775923786524</v>
      </c>
      <c r="H97" s="7">
        <f>SUM($G$3:G97)</f>
        <v>101.02340820249006</v>
      </c>
      <c r="I97" s="8"/>
      <c r="J97" s="5">
        <f t="shared" si="5"/>
        <v>5.7784453168785737</v>
      </c>
      <c r="K97" s="10">
        <f t="shared" si="7"/>
        <v>6.4026150685333105</v>
      </c>
    </row>
    <row r="98" spans="1:11">
      <c r="A98" s="4"/>
      <c r="B98" s="4" t="s">
        <v>5</v>
      </c>
      <c r="C98" s="5">
        <v>334.80242510580001</v>
      </c>
      <c r="D98" s="10">
        <f t="shared" si="6"/>
        <v>606.83777279999993</v>
      </c>
      <c r="E98" s="6">
        <f t="shared" si="3"/>
        <v>3.5718371973021421</v>
      </c>
      <c r="F98" s="7">
        <f>SUM($E$3:E98)</f>
        <v>141.86228891717587</v>
      </c>
      <c r="G98" s="6">
        <f t="shared" si="4"/>
        <v>3.5095265156749273</v>
      </c>
      <c r="H98" s="7">
        <f>SUM($G$3:G98)</f>
        <v>104.53293471816498</v>
      </c>
      <c r="I98" s="8"/>
      <c r="J98" s="5">
        <f t="shared" si="5"/>
        <v>5.8135405820353236</v>
      </c>
      <c r="K98" s="10">
        <f t="shared" si="7"/>
        <v>6.4079968784870687</v>
      </c>
    </row>
    <row r="99" spans="1:11">
      <c r="A99" s="4">
        <v>2011</v>
      </c>
      <c r="B99" s="4" t="s">
        <v>6</v>
      </c>
      <c r="C99" s="5">
        <v>331.13272836189998</v>
      </c>
      <c r="D99" s="10">
        <f t="shared" si="6"/>
        <v>605.20372736000013</v>
      </c>
      <c r="E99" s="6">
        <f t="shared" si="3"/>
        <v>-1.0960783043134714</v>
      </c>
      <c r="F99" s="7">
        <f>SUM($E$3:E99)</f>
        <v>140.76621061286241</v>
      </c>
      <c r="G99" s="6">
        <f t="shared" si="4"/>
        <v>-1.1021295004169085</v>
      </c>
      <c r="H99" s="7">
        <f>SUM($G$3:G99)</f>
        <v>103.43080521774807</v>
      </c>
      <c r="I99" s="8"/>
      <c r="J99" s="5">
        <f t="shared" si="5"/>
        <v>5.8025192870311546</v>
      </c>
      <c r="K99" s="10">
        <f t="shared" si="7"/>
        <v>6.4052691990140831</v>
      </c>
    </row>
    <row r="100" spans="1:11">
      <c r="A100" s="4"/>
      <c r="B100" s="4" t="s">
        <v>7</v>
      </c>
      <c r="C100" s="5">
        <v>311.29160034159997</v>
      </c>
      <c r="D100" s="10">
        <f t="shared" si="6"/>
        <v>605.01787283199997</v>
      </c>
      <c r="E100" s="6">
        <f t="shared" si="3"/>
        <v>-5.9918957931018326</v>
      </c>
      <c r="F100" s="7">
        <f>SUM($E$3:E100)</f>
        <v>134.77431481976058</v>
      </c>
      <c r="G100" s="6">
        <f t="shared" si="4"/>
        <v>-6.1789192467382348</v>
      </c>
      <c r="H100" s="7">
        <f>SUM($G$3:G100)</f>
        <v>97.251885971009841</v>
      </c>
      <c r="I100" s="8"/>
      <c r="J100" s="5">
        <f t="shared" si="5"/>
        <v>5.740730094563772</v>
      </c>
      <c r="K100" s="10">
        <f t="shared" si="7"/>
        <v>6.4049031520296875</v>
      </c>
    </row>
    <row r="101" spans="1:11">
      <c r="A101" s="4"/>
      <c r="B101" s="4" t="s">
        <v>8</v>
      </c>
      <c r="C101" s="5">
        <v>323.08015218529999</v>
      </c>
      <c r="D101" s="10">
        <f t="shared" si="6"/>
        <v>604.3487273984</v>
      </c>
      <c r="E101" s="6">
        <f t="shared" si="3"/>
        <v>3.7869803845538064</v>
      </c>
      <c r="F101" s="7">
        <f>SUM($E$3:E101)</f>
        <v>138.56129520431438</v>
      </c>
      <c r="G101" s="6">
        <f t="shared" si="4"/>
        <v>3.717034705546475</v>
      </c>
      <c r="H101" s="7">
        <f>SUM($G$3:G101)</f>
        <v>100.96892067655632</v>
      </c>
      <c r="I101" s="8"/>
      <c r="J101" s="5">
        <f t="shared" si="5"/>
        <v>5.777900441619237</v>
      </c>
      <c r="K101" s="10">
        <f t="shared" si="7"/>
        <v>6.4038467412298274</v>
      </c>
    </row>
    <row r="102" spans="1:11">
      <c r="A102" s="4"/>
      <c r="B102" s="4" t="s">
        <v>9</v>
      </c>
      <c r="C102" s="5">
        <v>327.10512733949997</v>
      </c>
      <c r="D102" s="10">
        <f t="shared" si="6"/>
        <v>605.00124887807999</v>
      </c>
      <c r="E102" s="6">
        <f t="shared" si="3"/>
        <v>1.245813191239147</v>
      </c>
      <c r="F102" s="7">
        <f>SUM($E$3:E102)</f>
        <v>139.80710839555351</v>
      </c>
      <c r="G102" s="6">
        <f t="shared" si="4"/>
        <v>1.2381167945934821</v>
      </c>
      <c r="H102" s="7">
        <f>SUM($G$3:G102)</f>
        <v>102.2070374711498</v>
      </c>
      <c r="I102" s="8"/>
      <c r="J102" s="5">
        <f t="shared" si="5"/>
        <v>5.790281609565171</v>
      </c>
      <c r="K102" s="10">
        <f t="shared" si="7"/>
        <v>6.4049262078587956</v>
      </c>
    </row>
    <row r="103" spans="1:11">
      <c r="A103" s="4"/>
      <c r="B103" s="4" t="s">
        <v>10</v>
      </c>
      <c r="C103" s="5">
        <v>320.2584888037</v>
      </c>
      <c r="D103" s="10">
        <f t="shared" si="6"/>
        <v>605.28186985369598</v>
      </c>
      <c r="E103" s="6">
        <f t="shared" si="3"/>
        <v>-2.0931003410086855</v>
      </c>
      <c r="F103" s="7">
        <f>SUM($E$3:E103)</f>
        <v>137.71400805454482</v>
      </c>
      <c r="G103" s="6">
        <f t="shared" si="4"/>
        <v>-2.115316233650415</v>
      </c>
      <c r="H103" s="7">
        <f>SUM($G$3:G103)</f>
        <v>100.09172123749939</v>
      </c>
      <c r="I103" s="8"/>
      <c r="J103" s="5">
        <f t="shared" si="5"/>
        <v>5.7691284472286668</v>
      </c>
      <c r="K103" s="10">
        <f t="shared" si="7"/>
        <v>6.4053884357238928</v>
      </c>
    </row>
    <row r="104" spans="1:11">
      <c r="A104" s="4"/>
      <c r="B104" s="4" t="s">
        <v>11</v>
      </c>
      <c r="C104" s="5">
        <v>312.74913427989998</v>
      </c>
      <c r="D104" s="10">
        <f t="shared" si="6"/>
        <v>604.97068926443512</v>
      </c>
      <c r="E104" s="6">
        <f t="shared" si="3"/>
        <v>-2.3447792287569396</v>
      </c>
      <c r="F104" s="7">
        <f>SUM($E$3:E104)</f>
        <v>135.36922882578787</v>
      </c>
      <c r="G104" s="6">
        <f t="shared" si="4"/>
        <v>-2.372706597532598</v>
      </c>
      <c r="H104" s="7">
        <f>SUM($G$3:G104)</f>
        <v>97.719014639966787</v>
      </c>
      <c r="I104" s="8"/>
      <c r="J104" s="5">
        <f t="shared" si="5"/>
        <v>5.7454013812533411</v>
      </c>
      <c r="K104" s="10">
        <f t="shared" si="7"/>
        <v>6.4048667471712575</v>
      </c>
    </row>
    <row r="105" spans="1:11">
      <c r="A105" s="4"/>
      <c r="B105" s="4" t="s">
        <v>12</v>
      </c>
      <c r="C105" s="5">
        <v>305.0734001285</v>
      </c>
      <c r="D105" s="10">
        <f t="shared" si="6"/>
        <v>604.9240816453223</v>
      </c>
      <c r="E105" s="6">
        <f t="shared" si="3"/>
        <v>-2.4542783049018624</v>
      </c>
      <c r="F105" s="7">
        <f>SUM($E$3:E105)</f>
        <v>132.91495052088601</v>
      </c>
      <c r="G105" s="6">
        <f t="shared" si="4"/>
        <v>-2.4848977439961479</v>
      </c>
      <c r="H105" s="7">
        <f>SUM($G$3:G105)</f>
        <v>95.234116895970644</v>
      </c>
      <c r="I105" s="8"/>
      <c r="J105" s="5">
        <f t="shared" si="5"/>
        <v>5.7205524038133797</v>
      </c>
      <c r="K105" s="10">
        <f t="shared" si="7"/>
        <v>6.4047862568026925</v>
      </c>
    </row>
    <row r="106" spans="1:11">
      <c r="A106" s="4"/>
      <c r="B106" s="4" t="s">
        <v>13</v>
      </c>
      <c r="C106" s="5">
        <v>297.08725099359998</v>
      </c>
      <c r="D106" s="10">
        <f t="shared" si="6"/>
        <v>604.90532340798677</v>
      </c>
      <c r="E106" s="6">
        <f t="shared" si="3"/>
        <v>-2.617779567650333</v>
      </c>
      <c r="F106" s="7">
        <f>SUM($E$3:E106)</f>
        <v>130.29717095323568</v>
      </c>
      <c r="G106" s="6">
        <f t="shared" si="4"/>
        <v>-2.6526533764701021</v>
      </c>
      <c r="H106" s="7">
        <f>SUM($G$3:G106)</f>
        <v>92.581463519500545</v>
      </c>
      <c r="I106" s="8"/>
      <c r="J106" s="5">
        <f t="shared" si="5"/>
        <v>5.6940258700486783</v>
      </c>
      <c r="K106" s="10">
        <f t="shared" si="7"/>
        <v>6.4047628777572925</v>
      </c>
    </row>
    <row r="107" spans="1:11">
      <c r="A107" s="4"/>
      <c r="B107" s="4" t="s">
        <v>14</v>
      </c>
      <c r="C107" s="5">
        <v>298.67104903159998</v>
      </c>
      <c r="D107" s="10">
        <f t="shared" si="6"/>
        <v>605.01664260990401</v>
      </c>
      <c r="E107" s="6">
        <f t="shared" si="3"/>
        <v>0.53310871897162515</v>
      </c>
      <c r="F107" s="7">
        <f>SUM($E$3:E107)</f>
        <v>130.8302796722073</v>
      </c>
      <c r="G107" s="6">
        <f t="shared" si="4"/>
        <v>0.53169272473682916</v>
      </c>
      <c r="H107" s="7">
        <f>SUM($G$3:G107)</f>
        <v>93.113156244237373</v>
      </c>
      <c r="I107" s="8"/>
      <c r="J107" s="5">
        <f t="shared" si="5"/>
        <v>5.6993427972960466</v>
      </c>
      <c r="K107" s="10">
        <f t="shared" si="7"/>
        <v>6.4049461050627858</v>
      </c>
    </row>
    <row r="108" spans="1:11">
      <c r="A108" s="4"/>
      <c r="B108" s="4" t="s">
        <v>15</v>
      </c>
      <c r="C108" s="11">
        <f>(-0.05002)+(0.490952)*D108</f>
        <v>296.98562223930281</v>
      </c>
      <c r="D108" s="10">
        <f t="shared" si="6"/>
        <v>605.01972135626875</v>
      </c>
      <c r="E108" s="6">
        <f t="shared" si="3"/>
        <v>-0.56430872619289019</v>
      </c>
      <c r="F108" s="7">
        <f>SUM($E$3:E108)</f>
        <v>130.26597094601442</v>
      </c>
      <c r="G108" s="6">
        <f t="shared" si="4"/>
        <v>-0.5659069633824958</v>
      </c>
      <c r="H108" s="7">
        <f>SUM($G$3:G108)</f>
        <v>92.547249280854871</v>
      </c>
      <c r="I108" s="8"/>
      <c r="J108" s="13">
        <f t="shared" si="5"/>
        <v>5.6936837276622221</v>
      </c>
      <c r="K108" s="10">
        <f t="shared" si="7"/>
        <v>6.4049500845035849</v>
      </c>
    </row>
    <row r="109" spans="1:11">
      <c r="A109" s="4"/>
      <c r="B109" s="4" t="s">
        <v>16</v>
      </c>
      <c r="C109" s="11">
        <f t="shared" ref="C109:C141" si="8">(-0.05002)+(0.490952)*D109</f>
        <v>296.95988177348107</v>
      </c>
      <c r="D109" s="10">
        <f t="shared" si="6"/>
        <v>604.96729165678335</v>
      </c>
      <c r="E109" s="6">
        <f t="shared" si="3"/>
        <v>-8.6672430899702273E-3</v>
      </c>
      <c r="F109" s="7">
        <f>SUM($E$3:E109)</f>
        <v>130.25730370292445</v>
      </c>
      <c r="G109" s="6">
        <f t="shared" si="4"/>
        <v>-8.6676187171843225E-3</v>
      </c>
      <c r="H109" s="7">
        <f>SUM($G$3:G109)</f>
        <v>92.538581662137688</v>
      </c>
      <c r="I109" s="8"/>
      <c r="J109" s="13">
        <f t="shared" si="5"/>
        <v>5.6935970514750496</v>
      </c>
      <c r="K109" s="10">
        <f t="shared" si="7"/>
        <v>6.4048624142595214</v>
      </c>
    </row>
    <row r="110" spans="1:11">
      <c r="A110" s="4"/>
      <c r="B110" s="4" t="s">
        <v>5</v>
      </c>
      <c r="C110" s="11">
        <f t="shared" si="8"/>
        <v>296.9595481610267</v>
      </c>
      <c r="D110" s="10">
        <f t="shared" si="6"/>
        <v>604.96661213525294</v>
      </c>
      <c r="E110" s="6">
        <f t="shared" si="3"/>
        <v>-1.1234260075030466E-4</v>
      </c>
      <c r="F110" s="7">
        <f>SUM($E$3:E110)</f>
        <v>130.2571913603237</v>
      </c>
      <c r="G110" s="6">
        <f t="shared" si="4"/>
        <v>-1.1234266385977988E-4</v>
      </c>
      <c r="H110" s="7">
        <f>SUM($G$3:G110)</f>
        <v>92.538469319473833</v>
      </c>
      <c r="I110" s="8"/>
      <c r="J110" s="13">
        <f t="shared" si="5"/>
        <v>5.6935959280484116</v>
      </c>
      <c r="K110" s="10">
        <f t="shared" si="7"/>
        <v>6.404861547677176</v>
      </c>
    </row>
    <row r="111" spans="1:11">
      <c r="A111" s="4">
        <v>2012</v>
      </c>
      <c r="B111" s="4" t="s">
        <v>6</v>
      </c>
      <c r="C111" s="11">
        <f t="shared" si="8"/>
        <v>296.96372424684517</v>
      </c>
      <c r="D111" s="10">
        <f t="shared" si="6"/>
        <v>604.97511823323907</v>
      </c>
      <c r="E111" s="6">
        <f t="shared" si="3"/>
        <v>1.4062810387248878E-3</v>
      </c>
      <c r="F111" s="7">
        <f>SUM($E$3:E111)</f>
        <v>130.25859764136243</v>
      </c>
      <c r="G111" s="6">
        <f t="shared" si="4"/>
        <v>1.4062711506903206E-3</v>
      </c>
      <c r="H111" s="7">
        <f>SUM($G$3:G111)</f>
        <v>92.539875590624519</v>
      </c>
      <c r="I111" s="8"/>
      <c r="J111" s="13">
        <f t="shared" si="5"/>
        <v>5.693609990759918</v>
      </c>
      <c r="K111" s="10">
        <f t="shared" si="7"/>
        <v>6.4048766058520723</v>
      </c>
    </row>
    <row r="112" spans="1:11">
      <c r="A112" s="4"/>
      <c r="B112" s="4" t="s">
        <v>7</v>
      </c>
      <c r="C112" s="11">
        <f t="shared" si="8"/>
        <v>296.97057742865468</v>
      </c>
      <c r="D112" s="10">
        <f t="shared" si="6"/>
        <v>604.98907719828969</v>
      </c>
      <c r="E112" s="6">
        <f t="shared" si="3"/>
        <v>2.307750492719213E-3</v>
      </c>
      <c r="F112" s="7">
        <f>SUM($E$3:E112)</f>
        <v>130.26090539185515</v>
      </c>
      <c r="G112" s="6">
        <f t="shared" si="4"/>
        <v>2.307723864572904E-3</v>
      </c>
      <c r="H112" s="7">
        <f>SUM($G$3:G112)</f>
        <v>92.542183314489094</v>
      </c>
      <c r="I112" s="8"/>
      <c r="J112" s="13">
        <f t="shared" si="5"/>
        <v>5.6936330679985643</v>
      </c>
      <c r="K112" s="10">
        <f t="shared" si="7"/>
        <v>6.4048993514710286</v>
      </c>
    </row>
    <row r="113" spans="1:11">
      <c r="A113" s="4"/>
      <c r="B113" s="4" t="s">
        <v>8</v>
      </c>
      <c r="C113" s="11">
        <f t="shared" si="8"/>
        <v>296.96787076986215</v>
      </c>
      <c r="D113" s="10">
        <f t="shared" si="6"/>
        <v>604.98356411596683</v>
      </c>
      <c r="E113" s="6">
        <f t="shared" si="3"/>
        <v>-9.1142321773730179E-4</v>
      </c>
      <c r="F113" s="7">
        <f>SUM($E$3:E113)</f>
        <v>130.25999396863742</v>
      </c>
      <c r="G113" s="6">
        <f t="shared" si="4"/>
        <v>-9.1142737122871544E-4</v>
      </c>
      <c r="H113" s="7">
        <f>SUM($G$3:G113)</f>
        <v>92.541271887117858</v>
      </c>
      <c r="I113" s="8"/>
      <c r="J113" s="13">
        <f t="shared" si="5"/>
        <v>5.6936239537248516</v>
      </c>
      <c r="K113" s="10">
        <f t="shared" si="7"/>
        <v>6.404890000752677</v>
      </c>
    </row>
    <row r="114" spans="1:11">
      <c r="A114" s="4"/>
      <c r="B114" s="4" t="s">
        <v>9</v>
      </c>
      <c r="C114" s="11">
        <f t="shared" si="8"/>
        <v>296.96432047597398</v>
      </c>
      <c r="D114" s="10">
        <f t="shared" si="6"/>
        <v>604.97633266790638</v>
      </c>
      <c r="E114" s="6">
        <f t="shared" si="3"/>
        <v>-1.1955144773621233E-3</v>
      </c>
      <c r="F114" s="7">
        <f>SUM($E$3:E114)</f>
        <v>130.25879845416006</v>
      </c>
      <c r="G114" s="6">
        <f t="shared" si="4"/>
        <v>-1.1955216236902793E-3</v>
      </c>
      <c r="H114" s="7">
        <f>SUM($G$3:G114)</f>
        <v>92.540076365494173</v>
      </c>
      <c r="I114" s="8"/>
      <c r="J114" s="13">
        <f t="shared" si="5"/>
        <v>5.6936119985086151</v>
      </c>
      <c r="K114" s="10">
        <f t="shared" si="7"/>
        <v>6.4048779840024945</v>
      </c>
    </row>
    <row r="115" spans="1:11">
      <c r="A115" s="4"/>
      <c r="B115" s="4" t="s">
        <v>10</v>
      </c>
      <c r="C115" s="11">
        <f t="shared" si="8"/>
        <v>296.96520821647255</v>
      </c>
      <c r="D115" s="10">
        <f t="shared" si="6"/>
        <v>604.97814087013103</v>
      </c>
      <c r="E115" s="6">
        <f t="shared" si="3"/>
        <v>2.9893843716537617E-4</v>
      </c>
      <c r="F115" s="7">
        <f>SUM($E$3:E115)</f>
        <v>130.25909739259723</v>
      </c>
      <c r="G115" s="6">
        <f t="shared" si="4"/>
        <v>2.9893799033983465E-4</v>
      </c>
      <c r="H115" s="7">
        <f>SUM($G$3:G115)</f>
        <v>92.54037530348451</v>
      </c>
      <c r="I115" s="8"/>
      <c r="J115" s="13">
        <f t="shared" si="5"/>
        <v>5.6936149878885178</v>
      </c>
      <c r="K115" s="10">
        <f t="shared" si="7"/>
        <v>6.4048810979510904</v>
      </c>
    </row>
    <row r="116" spans="1:11">
      <c r="A116" s="4"/>
      <c r="B116" s="4" t="s">
        <v>11</v>
      </c>
      <c r="C116" s="11">
        <f t="shared" si="8"/>
        <v>296.96634022756172</v>
      </c>
      <c r="D116" s="10">
        <f t="shared" si="6"/>
        <v>604.98044661710662</v>
      </c>
      <c r="E116" s="6">
        <f t="shared" si="3"/>
        <v>3.8119316938422252E-4</v>
      </c>
      <c r="F116" s="7">
        <f>SUM($E$3:E116)</f>
        <v>130.2594785857666</v>
      </c>
      <c r="G116" s="6">
        <f t="shared" si="4"/>
        <v>3.811924428460254E-4</v>
      </c>
      <c r="H116" s="7">
        <f>SUM($G$3:G116)</f>
        <v>92.540756495927354</v>
      </c>
      <c r="I116" s="8"/>
      <c r="J116" s="13">
        <f t="shared" si="5"/>
        <v>5.6936187998129464</v>
      </c>
      <c r="K116" s="10">
        <f t="shared" si="7"/>
        <v>6.4048850080058726</v>
      </c>
    </row>
    <row r="117" spans="1:11">
      <c r="A117" s="4"/>
      <c r="B117" s="4" t="s">
        <v>12</v>
      </c>
      <c r="C117" s="11">
        <f t="shared" si="8"/>
        <v>296.96686342370498</v>
      </c>
      <c r="D117" s="10">
        <f t="shared" si="6"/>
        <v>604.98151229388009</v>
      </c>
      <c r="E117" s="6">
        <f t="shared" si="3"/>
        <v>1.7618028456082774E-4</v>
      </c>
      <c r="F117" s="7">
        <f>SUM($E$3:E117)</f>
        <v>130.25965476605117</v>
      </c>
      <c r="G117" s="6">
        <f t="shared" si="4"/>
        <v>1.7618012936395264E-4</v>
      </c>
      <c r="H117" s="7">
        <f>SUM($G$3:G117)</f>
        <v>92.540932676056713</v>
      </c>
      <c r="I117" s="8"/>
      <c r="J117" s="13">
        <f t="shared" si="5"/>
        <v>5.6936205616142406</v>
      </c>
      <c r="K117" s="10">
        <f t="shared" si="7"/>
        <v>6.4048866884366316</v>
      </c>
    </row>
    <row r="118" spans="1:11">
      <c r="A118" s="4"/>
      <c r="B118" s="4" t="s">
        <v>13</v>
      </c>
      <c r="C118" s="11">
        <f t="shared" si="8"/>
        <v>299.19013351999996</v>
      </c>
      <c r="D118" s="9">
        <v>609.51</v>
      </c>
      <c r="E118" s="6">
        <f t="shared" si="3"/>
        <v>0.74865931864016599</v>
      </c>
      <c r="F118" s="7">
        <f>SUM($E$3:E118)</f>
        <v>131.00831408469134</v>
      </c>
      <c r="G118" s="6">
        <f t="shared" si="4"/>
        <v>0.74587077391462142</v>
      </c>
      <c r="H118" s="7">
        <f>SUM($G$3:G118)</f>
        <v>93.28680344997133</v>
      </c>
      <c r="I118" s="8"/>
      <c r="J118" s="13">
        <f t="shared" si="5"/>
        <v>5.7010792693533867</v>
      </c>
      <c r="K118" s="9">
        <v>609.51</v>
      </c>
    </row>
    <row r="119" spans="1:11">
      <c r="A119" s="4"/>
      <c r="B119" s="4" t="s">
        <v>14</v>
      </c>
      <c r="C119" s="11">
        <f t="shared" si="8"/>
        <v>293.74940345599998</v>
      </c>
      <c r="D119" s="9">
        <v>598.428</v>
      </c>
      <c r="E119" s="6">
        <f t="shared" si="3"/>
        <v>-1.8184857902863574</v>
      </c>
      <c r="F119" s="7">
        <f>SUM($E$3:E119)</f>
        <v>129.18982829440498</v>
      </c>
      <c r="G119" s="6">
        <f t="shared" si="4"/>
        <v>-1.8352234685165096</v>
      </c>
      <c r="H119" s="7">
        <f>SUM($G$3:G119)</f>
        <v>91.451579981454827</v>
      </c>
      <c r="I119" s="8"/>
      <c r="J119" s="13">
        <f t="shared" si="5"/>
        <v>5.6827270346682219</v>
      </c>
      <c r="K119" s="9">
        <v>598.428</v>
      </c>
    </row>
    <row r="120" spans="1:11">
      <c r="A120" s="4"/>
      <c r="B120" s="4" t="s">
        <v>15</v>
      </c>
      <c r="C120" s="11">
        <f t="shared" si="8"/>
        <v>292.37179214399998</v>
      </c>
      <c r="D120" s="9">
        <v>595.62199999999996</v>
      </c>
      <c r="E120" s="6">
        <f t="shared" si="3"/>
        <v>-0.46897501604844899</v>
      </c>
      <c r="F120" s="7">
        <f>SUM($E$3:E120)</f>
        <v>128.72085327835651</v>
      </c>
      <c r="G120" s="6">
        <f t="shared" si="4"/>
        <v>-0.47007815418962867</v>
      </c>
      <c r="H120" s="7">
        <f>SUM($G$3:G120)</f>
        <v>90.981501827265205</v>
      </c>
      <c r="I120" s="8"/>
      <c r="J120" s="13">
        <f t="shared" si="5"/>
        <v>5.6780262531263253</v>
      </c>
      <c r="K120" s="9">
        <v>595.62199999999996</v>
      </c>
    </row>
    <row r="121" spans="1:11">
      <c r="A121" s="4"/>
      <c r="B121" s="4" t="s">
        <v>16</v>
      </c>
      <c r="C121" s="11">
        <f t="shared" si="8"/>
        <v>286.12835555999999</v>
      </c>
      <c r="D121" s="9">
        <v>582.90499999999997</v>
      </c>
      <c r="E121" s="6">
        <f t="shared" si="3"/>
        <v>-2.1354442363321269</v>
      </c>
      <c r="F121" s="7">
        <f>SUM($E$3:E121)</f>
        <v>126.58540904202439</v>
      </c>
      <c r="G121" s="6">
        <f t="shared" si="4"/>
        <v>-2.1585747320789506</v>
      </c>
      <c r="H121" s="7">
        <f>SUM($G$3:G121)</f>
        <v>88.822927095186259</v>
      </c>
      <c r="I121" s="8"/>
      <c r="J121" s="13">
        <f t="shared" si="5"/>
        <v>5.656440505805536</v>
      </c>
      <c r="K121" s="9">
        <v>582.90499999999997</v>
      </c>
    </row>
    <row r="122" spans="1:11">
      <c r="A122" s="4"/>
      <c r="B122" s="4" t="s">
        <v>5</v>
      </c>
      <c r="C122" s="11">
        <f t="shared" si="8"/>
        <v>294.24968354399999</v>
      </c>
      <c r="D122" s="9">
        <v>599.447</v>
      </c>
      <c r="E122" s="6">
        <f t="shared" si="3"/>
        <v>2.8383513294602478</v>
      </c>
      <c r="F122" s="7">
        <f>SUM($E$3:E122)</f>
        <v>129.42376037148463</v>
      </c>
      <c r="G122" s="6">
        <f t="shared" si="4"/>
        <v>2.7988164867831919</v>
      </c>
      <c r="H122" s="7">
        <f>SUM($G$3:G122)</f>
        <v>91.621743581969454</v>
      </c>
      <c r="I122" s="8"/>
      <c r="J122" s="13">
        <f t="shared" si="5"/>
        <v>5.684428670673368</v>
      </c>
      <c r="K122" s="9">
        <v>599.447</v>
      </c>
    </row>
    <row r="123" spans="1:11">
      <c r="A123" s="4">
        <v>2013</v>
      </c>
      <c r="B123" s="4" t="s">
        <v>6</v>
      </c>
      <c r="C123" s="11">
        <f t="shared" si="8"/>
        <v>308.05230807200002</v>
      </c>
      <c r="D123" s="9">
        <v>627.56100000000004</v>
      </c>
      <c r="E123" s="6">
        <f t="shared" si="3"/>
        <v>4.6907865326339691</v>
      </c>
      <c r="F123" s="7">
        <f>SUM($E$3:E123)</f>
        <v>134.11454690411861</v>
      </c>
      <c r="G123" s="6">
        <f t="shared" si="4"/>
        <v>4.584092928308424</v>
      </c>
      <c r="H123" s="7">
        <f>SUM($G$3:G123)</f>
        <v>96.205836510277877</v>
      </c>
      <c r="I123" s="8"/>
      <c r="J123" s="13">
        <f t="shared" si="5"/>
        <v>5.7302695999564515</v>
      </c>
      <c r="K123" s="9">
        <v>627.56100000000004</v>
      </c>
    </row>
    <row r="124" spans="1:11">
      <c r="A124" s="4"/>
      <c r="B124" s="4" t="s">
        <v>7</v>
      </c>
      <c r="C124" s="11">
        <f t="shared" si="8"/>
        <v>304.13451111199998</v>
      </c>
      <c r="D124" s="9">
        <v>619.58100000000002</v>
      </c>
      <c r="E124" s="6">
        <f t="shared" si="3"/>
        <v>-1.2717960090999672</v>
      </c>
      <c r="F124" s="7">
        <f>SUM($E$3:E124)</f>
        <v>132.84275089501864</v>
      </c>
      <c r="G124" s="6">
        <f t="shared" si="4"/>
        <v>-1.2799525648394336</v>
      </c>
      <c r="H124" s="7">
        <f>SUM($G$3:G124)</f>
        <v>94.925883945438443</v>
      </c>
      <c r="I124" s="8"/>
      <c r="J124" s="13">
        <f t="shared" si="5"/>
        <v>5.7174700743080571</v>
      </c>
      <c r="K124" s="9">
        <v>619.58100000000002</v>
      </c>
    </row>
    <row r="125" spans="1:11">
      <c r="A125" s="4"/>
      <c r="B125" s="4" t="s">
        <v>8</v>
      </c>
      <c r="C125" s="11">
        <f t="shared" si="8"/>
        <v>312.33488236799997</v>
      </c>
      <c r="D125" s="9">
        <v>636.28399999999999</v>
      </c>
      <c r="E125" s="6">
        <f t="shared" si="3"/>
        <v>2.6962975119190369</v>
      </c>
      <c r="F125" s="7">
        <f>SUM($E$3:E125)</f>
        <v>135.53904840693767</v>
      </c>
      <c r="G125" s="6">
        <f t="shared" si="4"/>
        <v>2.6605878805986247</v>
      </c>
      <c r="H125" s="7">
        <f>SUM($G$3:G125)</f>
        <v>97.586471826037069</v>
      </c>
      <c r="I125" s="8"/>
      <c r="J125" s="13">
        <f t="shared" si="5"/>
        <v>5.7440759531140433</v>
      </c>
      <c r="K125" s="9">
        <v>636.28399999999999</v>
      </c>
    </row>
    <row r="126" spans="1:11">
      <c r="A126" s="4"/>
      <c r="B126" s="4" t="s">
        <v>9</v>
      </c>
      <c r="C126" s="11">
        <f t="shared" si="8"/>
        <v>310.28024824800002</v>
      </c>
      <c r="D126" s="9">
        <v>632.09900000000005</v>
      </c>
      <c r="E126" s="6">
        <f t="shared" si="3"/>
        <v>-0.65783050052639647</v>
      </c>
      <c r="F126" s="7">
        <f>SUM($E$3:E126)</f>
        <v>134.88121790641128</v>
      </c>
      <c r="G126" s="6">
        <f t="shared" si="4"/>
        <v>-0.66000374143434393</v>
      </c>
      <c r="H126" s="7">
        <f>SUM($G$3:G126)</f>
        <v>96.926468084602732</v>
      </c>
      <c r="I126" s="8"/>
      <c r="J126" s="13">
        <f t="shared" si="5"/>
        <v>5.7374759156996999</v>
      </c>
      <c r="K126" s="9">
        <v>632.09900000000005</v>
      </c>
    </row>
    <row r="127" spans="1:11">
      <c r="A127" s="4"/>
      <c r="B127" s="4" t="s">
        <v>10</v>
      </c>
      <c r="C127" s="11">
        <f t="shared" si="8"/>
        <v>320.04822924000001</v>
      </c>
      <c r="D127" s="9">
        <v>651.995</v>
      </c>
      <c r="E127" s="6">
        <f t="shared" si="3"/>
        <v>3.1481156300328417</v>
      </c>
      <c r="F127" s="7">
        <f>SUM($E$3:E127)</f>
        <v>138.02933353644411</v>
      </c>
      <c r="G127" s="6">
        <f t="shared" si="4"/>
        <v>3.0995785112500074</v>
      </c>
      <c r="H127" s="7">
        <f>SUM($G$3:G127)</f>
        <v>100.02604659585273</v>
      </c>
      <c r="I127" s="8"/>
      <c r="J127" s="13">
        <f t="shared" si="5"/>
        <v>5.7684717008122002</v>
      </c>
      <c r="K127" s="9">
        <v>651.995</v>
      </c>
    </row>
    <row r="128" spans="1:11">
      <c r="A128" s="4"/>
      <c r="B128" s="4" t="s">
        <v>11</v>
      </c>
      <c r="C128" s="11">
        <f t="shared" si="8"/>
        <v>319.75120327999997</v>
      </c>
      <c r="D128" s="9">
        <v>651.39</v>
      </c>
      <c r="E128" s="6">
        <f t="shared" si="3"/>
        <v>-9.2806625021913766E-2</v>
      </c>
      <c r="F128" s="7">
        <f>SUM($E$3:E128)</f>
        <v>137.93652691142219</v>
      </c>
      <c r="G128" s="6">
        <f t="shared" si="4"/>
        <v>-9.2849717033710158E-2</v>
      </c>
      <c r="H128" s="7">
        <f>SUM($G$3:G128)</f>
        <v>99.933196878819018</v>
      </c>
      <c r="I128" s="8"/>
      <c r="J128" s="13">
        <f t="shared" si="5"/>
        <v>5.7675432036418632</v>
      </c>
      <c r="K128" s="9">
        <v>651.39</v>
      </c>
    </row>
    <row r="129" spans="1:11">
      <c r="A129" s="4"/>
      <c r="B129" s="4" t="s">
        <v>12</v>
      </c>
      <c r="C129" s="11">
        <f t="shared" si="8"/>
        <v>337.32924868799995</v>
      </c>
      <c r="D129" s="9">
        <v>687.19399999999996</v>
      </c>
      <c r="E129" s="6">
        <f t="shared" si="3"/>
        <v>5.4974133725486638</v>
      </c>
      <c r="F129" s="7">
        <f>SUM($E$3:E129)</f>
        <v>143.43394028397086</v>
      </c>
      <c r="G129" s="6">
        <f t="shared" si="4"/>
        <v>5.35162488317164</v>
      </c>
      <c r="H129" s="7">
        <f>SUM($G$3:G129)</f>
        <v>105.28482176199066</v>
      </c>
      <c r="I129" s="8"/>
      <c r="J129" s="13">
        <f t="shared" si="5"/>
        <v>5.8210594524735795</v>
      </c>
      <c r="K129" s="9">
        <v>687.19399999999996</v>
      </c>
    </row>
    <row r="130" spans="1:11">
      <c r="A130" s="4"/>
      <c r="B130" s="4" t="s">
        <v>13</v>
      </c>
      <c r="C130" s="11">
        <f t="shared" si="8"/>
        <v>332.20665551999997</v>
      </c>
      <c r="D130" s="9">
        <v>676.76</v>
      </c>
      <c r="E130" s="6">
        <f t="shared" si="3"/>
        <v>-1.5185736748069336</v>
      </c>
      <c r="F130" s="7">
        <f>SUM($E$3:E130)</f>
        <v>141.91536660916393</v>
      </c>
      <c r="G130" s="6">
        <f t="shared" si="4"/>
        <v>-1.5302220817172059</v>
      </c>
      <c r="H130" s="7">
        <f>SUM($G$3:G130)</f>
        <v>103.75459968027344</v>
      </c>
      <c r="I130" s="8"/>
      <c r="J130" s="13">
        <f t="shared" si="5"/>
        <v>5.8057572316564077</v>
      </c>
      <c r="K130" s="9">
        <v>676.76</v>
      </c>
    </row>
    <row r="131" spans="1:11">
      <c r="A131" s="4"/>
      <c r="B131" s="4" t="s">
        <v>14</v>
      </c>
      <c r="C131" s="11">
        <f t="shared" si="8"/>
        <v>340.95296539999998</v>
      </c>
      <c r="D131" s="9">
        <v>694.57500000000005</v>
      </c>
      <c r="E131" s="6">
        <f t="shared" ref="E131:E141" si="9">(C131-C130)/C130*100</f>
        <v>2.632791888624114</v>
      </c>
      <c r="F131" s="7">
        <f>SUM($E$3:E131)</f>
        <v>144.54815849778805</v>
      </c>
      <c r="G131" s="6">
        <f t="shared" ref="G131:G141" si="10">LN(C131/C130)*100</f>
        <v>2.5987304735402392</v>
      </c>
      <c r="H131" s="7">
        <f>SUM($G$3:G131)</f>
        <v>106.35333015381369</v>
      </c>
      <c r="I131" s="8"/>
      <c r="J131" s="13">
        <f t="shared" ref="J131:J141" si="11">LN(C131)</f>
        <v>5.8317445363918106</v>
      </c>
      <c r="K131" s="9">
        <v>694.57500000000005</v>
      </c>
    </row>
    <row r="132" spans="1:11">
      <c r="A132" s="4"/>
      <c r="B132" s="4" t="s">
        <v>15</v>
      </c>
      <c r="C132" s="11">
        <f t="shared" si="8"/>
        <v>345.97589531199998</v>
      </c>
      <c r="D132" s="9">
        <v>704.80600000000004</v>
      </c>
      <c r="E132" s="6">
        <f t="shared" si="9"/>
        <v>1.4732031751380084</v>
      </c>
      <c r="F132" s="7">
        <f>SUM($E$3:E132)</f>
        <v>146.02136167292605</v>
      </c>
      <c r="G132" s="6">
        <f t="shared" si="10"/>
        <v>1.4624569510751084</v>
      </c>
      <c r="H132" s="7">
        <f>SUM($G$3:G132)</f>
        <v>107.8157871048888</v>
      </c>
      <c r="I132" s="8"/>
      <c r="J132" s="13">
        <f t="shared" si="11"/>
        <v>5.8463691059025615</v>
      </c>
      <c r="K132" s="9">
        <v>704.80600000000004</v>
      </c>
    </row>
    <row r="133" spans="1:11">
      <c r="A133" s="4"/>
      <c r="B133" s="4" t="s">
        <v>16</v>
      </c>
      <c r="C133" s="11">
        <f t="shared" si="8"/>
        <v>357.17892899999998</v>
      </c>
      <c r="D133" s="9">
        <v>727.625</v>
      </c>
      <c r="E133" s="6">
        <f t="shared" si="9"/>
        <v>3.238096595688305</v>
      </c>
      <c r="F133" s="7">
        <f>SUM($E$3:E133)</f>
        <v>149.25945826861437</v>
      </c>
      <c r="G133" s="6">
        <f t="shared" si="10"/>
        <v>3.1867751998139675</v>
      </c>
      <c r="H133" s="7">
        <f>SUM($G$3:G133)</f>
        <v>111.00256230470276</v>
      </c>
      <c r="I133" s="8"/>
      <c r="J133" s="13">
        <f t="shared" si="11"/>
        <v>5.8782368579007009</v>
      </c>
      <c r="K133" s="9">
        <v>727.625</v>
      </c>
    </row>
    <row r="134" spans="1:11">
      <c r="A134" s="4"/>
      <c r="B134" s="4" t="s">
        <v>5</v>
      </c>
      <c r="C134" s="11">
        <f t="shared" si="8"/>
        <v>363.17688958399998</v>
      </c>
      <c r="D134" s="9">
        <v>739.84199999999998</v>
      </c>
      <c r="E134" s="6">
        <f t="shared" si="9"/>
        <v>1.679259356309901</v>
      </c>
      <c r="F134" s="7">
        <f>SUM($E$3:E134)</f>
        <v>150.93871762492427</v>
      </c>
      <c r="G134" s="6">
        <f t="shared" si="10"/>
        <v>1.6653156801962887</v>
      </c>
      <c r="H134" s="7">
        <f>SUM($G$3:G134)</f>
        <v>112.66787798489905</v>
      </c>
      <c r="I134" s="8"/>
      <c r="J134" s="13">
        <f t="shared" si="11"/>
        <v>5.8948900147026642</v>
      </c>
      <c r="K134" s="9">
        <v>739.84199999999998</v>
      </c>
    </row>
    <row r="135" spans="1:11">
      <c r="A135" s="4">
        <v>2014</v>
      </c>
      <c r="B135" s="4" t="s">
        <v>6</v>
      </c>
      <c r="C135" s="11">
        <f t="shared" si="8"/>
        <v>372.60022227199994</v>
      </c>
      <c r="D135" s="9">
        <v>759.03599999999994</v>
      </c>
      <c r="E135" s="6">
        <f t="shared" si="9"/>
        <v>2.5946950255545973</v>
      </c>
      <c r="F135" s="7">
        <f>SUM($E$3:E135)</f>
        <v>153.53341265047885</v>
      </c>
      <c r="G135" s="6">
        <f t="shared" si="10"/>
        <v>2.5616040007856098</v>
      </c>
      <c r="H135" s="7">
        <f>SUM($G$3:G135)</f>
        <v>115.22948198568466</v>
      </c>
      <c r="I135" s="8"/>
      <c r="J135" s="13">
        <f t="shared" si="11"/>
        <v>5.9205060547105202</v>
      </c>
      <c r="K135" s="9">
        <v>759.03599999999994</v>
      </c>
    </row>
    <row r="136" spans="1:11">
      <c r="A136" s="4"/>
      <c r="B136" s="4" t="s">
        <v>7</v>
      </c>
      <c r="C136" s="11">
        <f t="shared" si="8"/>
        <v>386.357188264</v>
      </c>
      <c r="D136" s="9">
        <v>787.05700000000002</v>
      </c>
      <c r="E136" s="6">
        <f t="shared" si="9"/>
        <v>3.6921518479281561</v>
      </c>
      <c r="F136" s="7">
        <f>SUM($E$3:E136)</f>
        <v>157.22556449840701</v>
      </c>
      <c r="G136" s="6">
        <f t="shared" si="10"/>
        <v>3.6256245071246989</v>
      </c>
      <c r="H136" s="7">
        <f>SUM($G$3:G136)</f>
        <v>118.85510649280936</v>
      </c>
      <c r="I136" s="8"/>
      <c r="J136" s="13">
        <f t="shared" si="11"/>
        <v>5.9567622997817669</v>
      </c>
      <c r="K136" s="9">
        <v>787.05700000000002</v>
      </c>
    </row>
    <row r="137" spans="1:11">
      <c r="A137" s="4"/>
      <c r="B137" s="4" t="s">
        <v>8</v>
      </c>
      <c r="C137" s="11">
        <f t="shared" si="8"/>
        <v>401.09065778399997</v>
      </c>
      <c r="D137" s="9">
        <v>817.06700000000001</v>
      </c>
      <c r="E137" s="6">
        <f t="shared" si="9"/>
        <v>3.8134322247765482</v>
      </c>
      <c r="F137" s="7">
        <f>SUM($E$3:E137)</f>
        <v>161.03899672318357</v>
      </c>
      <c r="G137" s="6">
        <f t="shared" si="10"/>
        <v>3.7425181234582383</v>
      </c>
      <c r="H137" s="7">
        <f>SUM($G$3:G137)</f>
        <v>122.59762461626759</v>
      </c>
      <c r="I137" s="8"/>
      <c r="J137" s="13">
        <f t="shared" si="11"/>
        <v>5.9941874810163496</v>
      </c>
      <c r="K137" s="9">
        <v>817.06700000000001</v>
      </c>
    </row>
    <row r="138" spans="1:11">
      <c r="A138" s="4"/>
      <c r="B138" s="4" t="s">
        <v>9</v>
      </c>
      <c r="C138" s="11">
        <f t="shared" si="8"/>
        <v>404.64809597599998</v>
      </c>
      <c r="D138" s="9">
        <v>824.31299999999999</v>
      </c>
      <c r="E138" s="6">
        <f t="shared" si="9"/>
        <v>0.88694117475949774</v>
      </c>
      <c r="F138" s="7">
        <f>SUM($E$3:E138)</f>
        <v>161.92593789794307</v>
      </c>
      <c r="G138" s="6">
        <f t="shared" si="10"/>
        <v>0.88303095541034193</v>
      </c>
      <c r="H138" s="7">
        <f>SUM($G$3:G138)</f>
        <v>123.48065557167794</v>
      </c>
      <c r="I138" s="8"/>
      <c r="J138" s="13">
        <f t="shared" si="11"/>
        <v>6.0030177905704525</v>
      </c>
      <c r="K138" s="9">
        <v>824.31299999999999</v>
      </c>
    </row>
    <row r="139" spans="1:11">
      <c r="A139" s="4"/>
      <c r="B139" s="4" t="s">
        <v>10</v>
      </c>
      <c r="C139" s="11">
        <f t="shared" si="8"/>
        <v>420.72284635999995</v>
      </c>
      <c r="D139" s="9">
        <v>857.05499999999995</v>
      </c>
      <c r="E139" s="6">
        <f t="shared" si="9"/>
        <v>3.9725258919674684</v>
      </c>
      <c r="F139" s="7">
        <f>SUM($E$3:E139)</f>
        <v>165.89846378991055</v>
      </c>
      <c r="G139" s="6">
        <f t="shared" si="10"/>
        <v>3.8956504137455488</v>
      </c>
      <c r="H139" s="7">
        <f>SUM($G$3:G139)</f>
        <v>127.37630598542349</v>
      </c>
      <c r="I139" s="8"/>
      <c r="J139" s="13">
        <f t="shared" si="11"/>
        <v>6.0419742947079085</v>
      </c>
      <c r="K139" s="9">
        <v>857.05499999999995</v>
      </c>
    </row>
    <row r="140" spans="1:11">
      <c r="A140" s="4"/>
      <c r="B140" s="4" t="s">
        <v>11</v>
      </c>
      <c r="C140" s="11">
        <f t="shared" si="8"/>
        <v>395.31853511999998</v>
      </c>
      <c r="D140" s="9">
        <v>805.31</v>
      </c>
      <c r="E140" s="6">
        <f t="shared" si="9"/>
        <v>-6.0382533203966444</v>
      </c>
      <c r="F140" s="7">
        <f>SUM($E$3:E140)</f>
        <v>159.8602104695139</v>
      </c>
      <c r="G140" s="6">
        <f t="shared" si="10"/>
        <v>-6.2282436761784288</v>
      </c>
      <c r="H140" s="7">
        <f>SUM($G$3:G140)</f>
        <v>121.14806230924506</v>
      </c>
      <c r="I140" s="8"/>
      <c r="J140" s="13">
        <f t="shared" si="11"/>
        <v>5.9796918579461238</v>
      </c>
      <c r="K140" s="9">
        <v>805.31</v>
      </c>
    </row>
    <row r="141" spans="1:11">
      <c r="A141" s="4"/>
      <c r="B141" s="4" t="s">
        <v>12</v>
      </c>
      <c r="C141" s="11">
        <f t="shared" si="8"/>
        <v>428.85497528799999</v>
      </c>
      <c r="D141" s="9">
        <v>873.61900000000003</v>
      </c>
      <c r="E141" s="6">
        <f t="shared" si="9"/>
        <v>8.4833968530769592</v>
      </c>
      <c r="F141" s="7">
        <f>SUM($E$3:E141)</f>
        <v>168.34360732259086</v>
      </c>
      <c r="G141" s="6">
        <f t="shared" si="10"/>
        <v>8.1426950887391349</v>
      </c>
      <c r="H141" s="7">
        <f>SUM($G$3:G141)</f>
        <v>129.29075739798421</v>
      </c>
      <c r="I141" s="8"/>
      <c r="J141" s="13">
        <f t="shared" si="11"/>
        <v>6.0611188088335153</v>
      </c>
      <c r="K141" s="9">
        <v>873.61900000000003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Tarfa</dc:creator>
  <cp:lastModifiedBy>Tarfa</cp:lastModifiedBy>
  <dcterms:created xsi:type="dcterms:W3CDTF">2014-10-22T10:24:05Z</dcterms:created>
  <dcterms:modified xsi:type="dcterms:W3CDTF">2014-10-22T10:27:33Z</dcterms:modified>
</cp:coreProperties>
</file>