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bushkina\Desktop\"/>
    </mc:Choice>
  </mc:AlternateContent>
  <bookViews>
    <workbookView xWindow="0" yWindow="0" windowWidth="28800" windowHeight="125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L5" i="1" s="1"/>
  <c r="C21" i="1"/>
  <c r="D16" i="1"/>
  <c r="I12" i="1"/>
  <c r="H12" i="1"/>
  <c r="I13" i="1"/>
  <c r="I14" i="1"/>
  <c r="I15" i="1"/>
  <c r="I16" i="1"/>
  <c r="I17" i="1"/>
  <c r="I18" i="1"/>
  <c r="I19" i="1"/>
  <c r="H19" i="1"/>
  <c r="H18" i="1"/>
  <c r="H17" i="1"/>
  <c r="H16" i="1"/>
  <c r="H15" i="1"/>
  <c r="H14" i="1"/>
  <c r="H13" i="1"/>
  <c r="K9" i="1"/>
  <c r="K8" i="1"/>
  <c r="K7" i="1"/>
  <c r="K6" i="1"/>
  <c r="K5" i="1"/>
  <c r="K4" i="1"/>
  <c r="K3" i="1"/>
  <c r="J13" i="1" l="1"/>
  <c r="C16" i="1"/>
  <c r="K10" i="1"/>
  <c r="C23" i="1" s="1"/>
  <c r="L9" i="1"/>
  <c r="L3" i="1"/>
  <c r="L8" i="1"/>
  <c r="L6" i="1"/>
  <c r="L2" i="1"/>
  <c r="L4" i="1"/>
  <c r="L7" i="1"/>
  <c r="L10" i="1" l="1"/>
  <c r="C20" i="1" s="1"/>
  <c r="J16" i="1" l="1"/>
  <c r="J14" i="1"/>
  <c r="J17" i="1" l="1"/>
  <c r="J18" i="1"/>
  <c r="J19" i="1"/>
  <c r="J15" i="1"/>
  <c r="J20" i="1" l="1"/>
  <c r="C15" i="1" l="1"/>
  <c r="D15" i="1"/>
</calcChain>
</file>

<file path=xl/sharedStrings.xml><?xml version="1.0" encoding="utf-8"?>
<sst xmlns="http://schemas.openxmlformats.org/spreadsheetml/2006/main" count="35" uniqueCount="31">
  <si>
    <t>Variable</t>
  </si>
  <si>
    <t>Coefficient</t>
  </si>
  <si>
    <t>Std. Error</t>
  </si>
  <si>
    <t>t-Statistic</t>
  </si>
  <si>
    <t xml:space="preserve">Prob.  </t>
  </si>
  <si>
    <t>fitted</t>
  </si>
  <si>
    <t>residuals</t>
  </si>
  <si>
    <t>fordw</t>
  </si>
  <si>
    <t>y-mean</t>
  </si>
  <si>
    <t>X</t>
  </si>
  <si>
    <t>Weighted Statistics</t>
  </si>
  <si>
    <t>by hand</t>
  </si>
  <si>
    <t>by hand +EViews</t>
  </si>
  <si>
    <t>R-squared</t>
  </si>
  <si>
    <t>Durbin-Watson stat</t>
  </si>
  <si>
    <t>Mean dependent var</t>
  </si>
  <si>
    <t xml:space="preserve">Weighted </t>
  </si>
  <si>
    <t xml:space="preserve">YWeighted </t>
  </si>
  <si>
    <t xml:space="preserve">ResidWeighted </t>
  </si>
  <si>
    <t>For Durbin-Watson stat</t>
  </si>
  <si>
    <t>Sum squared resid</t>
  </si>
  <si>
    <t>Unweighted Statistics</t>
  </si>
  <si>
    <t>SumSQ</t>
  </si>
  <si>
    <t>Dependent Variable: Y</t>
  </si>
  <si>
    <t>Method: Least Squares</t>
  </si>
  <si>
    <t>Date: 10/30/13   Time: 14:16</t>
  </si>
  <si>
    <t>Sample: 1 8</t>
  </si>
  <si>
    <t>Included observations: 8</t>
  </si>
  <si>
    <t>Weighting series: W</t>
  </si>
  <si>
    <t>Weight type: Variance (average scaling)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</si>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</sst>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"/>
  </numFmts>
  <fonts count="4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00206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2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Alignment="1">
      <alignment horizontal="left"/>
    </xf>
    <xf numFmtId="0" fontId="1" fillId="2" borderId="0" xfId="1"/>
    <xf numFmtId="0" fontId="2" fillId="3" borderId="0" xfId="2"/>
    <xf numFmtId="164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4" borderId="0" xfId="0" applyFont="1" applyFill="1"/>
    <xf numFmtId="0" fontId="0" fillId="0" borderId="3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5" xfId="0" applyBorder="1" applyAlignment="1">
      <alignment horizontal="right"/>
    </xf>
  </cellXfs>
  <cellStyles count="3"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L19" sqref="L19"/>
    </sheetView>
  </sheetViews>
  <sheetFormatPr defaultRowHeight="15" x14ac:dyDescent="0.25"/>
  <cols>
    <col min="1" max="1" width="18.7109375" bestFit="1" customWidth="1"/>
    <col min="2" max="2" width="20.42578125" bestFit="1" customWidth="1"/>
    <col min="3" max="3" width="12" bestFit="1" customWidth="1"/>
    <col min="4" max="4" width="21.5703125" bestFit="1" customWidth="1"/>
    <col min="5" max="5" width="12.7109375" bestFit="1" customWidth="1"/>
    <col min="6" max="6" width="1.42578125" style="16" customWidth="1"/>
    <col min="7" max="7" width="13.5703125" bestFit="1" customWidth="1"/>
    <col min="8" max="8" width="16.28515625" bestFit="1" customWidth="1"/>
    <col min="9" max="9" width="15.140625" bestFit="1" customWidth="1"/>
    <col min="10" max="11" width="21.85546875" bestFit="1" customWidth="1"/>
    <col min="12" max="12" width="15.140625" bestFit="1" customWidth="1"/>
    <col min="13" max="13" width="15.140625" customWidth="1"/>
    <col min="14" max="14" width="21.85546875" bestFit="1" customWidth="1"/>
    <col min="16" max="16" width="16.28515625" bestFit="1" customWidth="1"/>
    <col min="18" max="18" width="12.7109375" bestFit="1" customWidth="1"/>
    <col min="19" max="19" width="12.7109375" customWidth="1"/>
    <col min="20" max="20" width="15.140625" bestFit="1" customWidth="1"/>
  </cols>
  <sheetData>
    <row r="1" spans="1:12" x14ac:dyDescent="0.25">
      <c r="A1" t="s">
        <v>23</v>
      </c>
      <c r="G1" s="1" t="s">
        <v>30</v>
      </c>
      <c r="H1" s="2" t="s">
        <v>9</v>
      </c>
      <c r="I1" s="2" t="s">
        <v>5</v>
      </c>
      <c r="J1" s="2" t="s">
        <v>6</v>
      </c>
      <c r="K1" s="2" t="s">
        <v>7</v>
      </c>
      <c r="L1" s="17" t="s">
        <v>8</v>
      </c>
    </row>
    <row r="2" spans="1:12" x14ac:dyDescent="0.25">
      <c r="A2" t="s">
        <v>24</v>
      </c>
      <c r="G2" s="4">
        <v>-10.8</v>
      </c>
      <c r="H2" s="5">
        <v>-4.5999999999999899</v>
      </c>
      <c r="I2" s="5">
        <v>-2.40547267908449</v>
      </c>
      <c r="J2" s="5">
        <v>-8.3945273209155005</v>
      </c>
      <c r="K2" s="5"/>
      <c r="L2" s="3">
        <f>G2-$C$22</f>
        <v>-6.6875</v>
      </c>
    </row>
    <row r="3" spans="1:12" x14ac:dyDescent="0.25">
      <c r="A3" t="s">
        <v>25</v>
      </c>
      <c r="G3" s="6">
        <v>4.8</v>
      </c>
      <c r="H3" s="7">
        <v>20.399999999999999</v>
      </c>
      <c r="I3" s="7">
        <v>10.6677484028964</v>
      </c>
      <c r="J3" s="7">
        <v>-5.8677484028964404</v>
      </c>
      <c r="K3" s="7">
        <f>J3-J2</f>
        <v>2.5267789180190601</v>
      </c>
      <c r="L3" s="8">
        <f>G3-$C$22</f>
        <v>8.9125000000000014</v>
      </c>
    </row>
    <row r="4" spans="1:12" x14ac:dyDescent="0.25">
      <c r="A4" t="s">
        <v>26</v>
      </c>
      <c r="G4" s="6">
        <v>-1.2</v>
      </c>
      <c r="H4" s="7">
        <v>19.399999999999999</v>
      </c>
      <c r="I4" s="7">
        <v>10.144819559617201</v>
      </c>
      <c r="J4" s="7">
        <v>-11.3448195596172</v>
      </c>
      <c r="K4" s="7">
        <f t="shared" ref="K4:K9" si="0">J4-J3</f>
        <v>-5.4770711567207595</v>
      </c>
      <c r="L4" s="8">
        <f>G4-$C$22</f>
        <v>2.9125000000000005</v>
      </c>
    </row>
    <row r="5" spans="1:12" x14ac:dyDescent="0.25">
      <c r="A5" t="s">
        <v>27</v>
      </c>
      <c r="G5" s="6">
        <v>-23.5</v>
      </c>
      <c r="H5" s="7">
        <v>-10.4</v>
      </c>
      <c r="I5" s="7">
        <v>-5.4384599701040699</v>
      </c>
      <c r="J5" s="7">
        <v>-18.061540029895902</v>
      </c>
      <c r="K5" s="7">
        <f t="shared" si="0"/>
        <v>-6.7167204702787018</v>
      </c>
      <c r="L5" s="8">
        <f>G5-$C$22</f>
        <v>-19.387499999999999</v>
      </c>
    </row>
    <row r="6" spans="1:12" x14ac:dyDescent="0.25">
      <c r="A6" t="s">
        <v>28</v>
      </c>
      <c r="G6" s="6">
        <v>-20.399999999999999</v>
      </c>
      <c r="H6" s="7">
        <v>-12.5</v>
      </c>
      <c r="I6" s="7">
        <v>-6.53661054099046</v>
      </c>
      <c r="J6" s="7">
        <v>-13.8633894590095</v>
      </c>
      <c r="K6" s="7">
        <f t="shared" si="0"/>
        <v>4.1981505708864013</v>
      </c>
      <c r="L6" s="8">
        <f>G6-$C$22</f>
        <v>-16.287499999999998</v>
      </c>
    </row>
    <row r="7" spans="1:12" x14ac:dyDescent="0.25">
      <c r="A7" t="s">
        <v>29</v>
      </c>
      <c r="G7" s="6">
        <v>8.9</v>
      </c>
      <c r="H7" s="7">
        <v>-2.2000000000000002</v>
      </c>
      <c r="I7" s="7">
        <v>-1.1504434552143199</v>
      </c>
      <c r="J7" s="7">
        <v>10.0504434552143</v>
      </c>
      <c r="K7" s="7">
        <f t="shared" si="0"/>
        <v>23.9138329142238</v>
      </c>
      <c r="L7" s="8">
        <f>G7-$C$22</f>
        <v>13.012500000000001</v>
      </c>
    </row>
    <row r="8" spans="1:12" x14ac:dyDescent="0.25">
      <c r="G8" s="6">
        <v>6.9</v>
      </c>
      <c r="H8" s="7">
        <v>-6.6</v>
      </c>
      <c r="I8" s="7">
        <v>-3.4513303656429599</v>
      </c>
      <c r="J8" s="7">
        <v>10.3513303656429</v>
      </c>
      <c r="K8" s="7">
        <f t="shared" si="0"/>
        <v>0.30088691042860027</v>
      </c>
      <c r="L8" s="8">
        <f>G8-$C$22</f>
        <v>11.012500000000001</v>
      </c>
    </row>
    <row r="9" spans="1:12" x14ac:dyDescent="0.25">
      <c r="A9" t="s">
        <v>0</v>
      </c>
      <c r="B9" t="s">
        <v>1</v>
      </c>
      <c r="C9" t="s">
        <v>2</v>
      </c>
      <c r="D9" t="s">
        <v>3</v>
      </c>
      <c r="E9" t="s">
        <v>4</v>
      </c>
      <c r="G9" s="13">
        <v>2.4</v>
      </c>
      <c r="H9" s="14">
        <v>0.4</v>
      </c>
      <c r="I9" s="14">
        <v>0.20917153731169499</v>
      </c>
      <c r="J9" s="14">
        <v>2.1908284626882999</v>
      </c>
      <c r="K9" s="14">
        <f t="shared" si="0"/>
        <v>-8.1605019029546</v>
      </c>
      <c r="L9" s="15">
        <f>G9-$C$22</f>
        <v>6.5125000000000011</v>
      </c>
    </row>
    <row r="10" spans="1:12" x14ac:dyDescent="0.25">
      <c r="G10" s="13"/>
      <c r="H10" s="14"/>
      <c r="I10" s="14"/>
      <c r="J10" s="18" t="s">
        <v>22</v>
      </c>
      <c r="K10" s="14">
        <f>SUMSQ(K2:K9)</f>
        <v>737.67745113842932</v>
      </c>
      <c r="L10" s="15">
        <f>SUMSQ(L2:L9)</f>
        <v>1106.8087499999999</v>
      </c>
    </row>
    <row r="11" spans="1:12" x14ac:dyDescent="0.25">
      <c r="A11" t="s">
        <v>9</v>
      </c>
      <c r="B11">
        <v>0.52292884327923705</v>
      </c>
      <c r="C11">
        <v>0.36336182147748503</v>
      </c>
      <c r="D11">
        <v>1.43914085732212</v>
      </c>
      <c r="E11">
        <v>0.193285430276847</v>
      </c>
      <c r="G11" s="19" t="s">
        <v>16</v>
      </c>
      <c r="H11" s="20" t="s">
        <v>17</v>
      </c>
      <c r="I11" s="20" t="s">
        <v>18</v>
      </c>
      <c r="J11" s="21" t="s">
        <v>19</v>
      </c>
    </row>
    <row r="12" spans="1:12" x14ac:dyDescent="0.25">
      <c r="G12" s="4">
        <v>0.84981514203983366</v>
      </c>
      <c r="H12" s="5">
        <f>SQRT(G12)*G2</f>
        <v>-9.9560252193094723</v>
      </c>
      <c r="I12" s="5">
        <f>J2*SQRT(G12)</f>
        <v>-7.7385301584460269</v>
      </c>
      <c r="J12" s="3"/>
    </row>
    <row r="13" spans="1:12" x14ac:dyDescent="0.25">
      <c r="B13" t="s">
        <v>10</v>
      </c>
      <c r="G13" s="6">
        <v>0.84981514203983366</v>
      </c>
      <c r="H13" s="7">
        <f>SQRT(G13)*G3</f>
        <v>4.4249000974708759</v>
      </c>
      <c r="I13" s="7">
        <f>J3*SQRT(G13)</f>
        <v>-5.4092084333147996</v>
      </c>
      <c r="J13" s="8">
        <f>I13-I12</f>
        <v>2.3293217251312273</v>
      </c>
    </row>
    <row r="14" spans="1:12" x14ac:dyDescent="0.25">
      <c r="C14" t="s">
        <v>11</v>
      </c>
      <c r="D14" t="s">
        <v>12</v>
      </c>
      <c r="G14" s="6">
        <v>0.84981514203983366</v>
      </c>
      <c r="H14" s="7">
        <f>SQRT(G14)*G4</f>
        <v>-1.106225024367719</v>
      </c>
      <c r="I14" s="7">
        <f>J4*SQRT(G14)</f>
        <v>-10.458269411487427</v>
      </c>
      <c r="J14" s="8">
        <f t="shared" ref="J14:J19" si="1">I14-I13</f>
        <v>-5.0490609781726272</v>
      </c>
    </row>
    <row r="15" spans="1:12" x14ac:dyDescent="0.25">
      <c r="A15" s="9" t="s">
        <v>14</v>
      </c>
      <c r="B15" s="10">
        <v>0.85680029447855799</v>
      </c>
      <c r="C15" s="10">
        <f>$J$20/$C$16</f>
        <v>0.85680029447855977</v>
      </c>
      <c r="D15" s="11">
        <f>$J$20/$B$16</f>
        <v>0.83747474266739885</v>
      </c>
      <c r="E15" s="12"/>
      <c r="G15" s="6">
        <v>0.84981514203983366</v>
      </c>
      <c r="H15" s="7">
        <f>SQRT(G15)*G5</f>
        <v>-21.663573393867832</v>
      </c>
      <c r="I15" s="7">
        <f>J5*SQRT(G15)</f>
        <v>-16.650106299741772</v>
      </c>
      <c r="J15" s="8">
        <f t="shared" si="1"/>
        <v>-6.1918368882543451</v>
      </c>
    </row>
    <row r="16" spans="1:12" x14ac:dyDescent="0.25">
      <c r="A16" s="9" t="s">
        <v>20</v>
      </c>
      <c r="B16" s="11">
        <v>963.48045841828605</v>
      </c>
      <c r="C16" s="11">
        <f>SUMSQ(I12:I19)</f>
        <v>941.74868306970791</v>
      </c>
      <c r="D16">
        <f>B16</f>
        <v>963.48045841828605</v>
      </c>
      <c r="E16" s="12"/>
      <c r="G16" s="6">
        <v>1.1501848579601661</v>
      </c>
      <c r="H16" s="7">
        <f>SQRT(G16)*G6</f>
        <v>-21.878321016218379</v>
      </c>
      <c r="I16" s="7">
        <f>J6*SQRT(G16)</f>
        <v>-14.868023772405289</v>
      </c>
      <c r="J16" s="8">
        <f t="shared" si="1"/>
        <v>1.7820825273364829</v>
      </c>
    </row>
    <row r="17" spans="1:10" x14ac:dyDescent="0.25">
      <c r="E17" s="12"/>
      <c r="G17" s="6">
        <v>1.1501848579601661</v>
      </c>
      <c r="H17" s="7">
        <f>SQRT(G17)*G7</f>
        <v>9.5449537766835082</v>
      </c>
      <c r="I17" s="7">
        <f>J7*SQRT(G17)</f>
        <v>10.778766091594582</v>
      </c>
      <c r="J17" s="8">
        <f t="shared" si="1"/>
        <v>25.646789863999871</v>
      </c>
    </row>
    <row r="18" spans="1:10" x14ac:dyDescent="0.25">
      <c r="B18" t="s">
        <v>21</v>
      </c>
      <c r="E18" s="12"/>
      <c r="G18" s="6">
        <v>1.1501848579601661</v>
      </c>
      <c r="H18" s="7">
        <f>SQRT(G18)*G8</f>
        <v>7.4000203437209224</v>
      </c>
      <c r="I18" s="7">
        <f>J8*SQRT(G18)</f>
        <v>11.101457288454144</v>
      </c>
      <c r="J18" s="8">
        <f t="shared" si="1"/>
        <v>0.32269119685956227</v>
      </c>
    </row>
    <row r="19" spans="1:10" x14ac:dyDescent="0.25">
      <c r="E19" s="12"/>
      <c r="G19" s="13">
        <v>1.1501848579601661</v>
      </c>
      <c r="H19" s="14">
        <f>SQRT(G19)*G9</f>
        <v>2.5739201195551034</v>
      </c>
      <c r="I19" s="14">
        <f>J9*SQRT(G19)</f>
        <v>2.3495906077530799</v>
      </c>
      <c r="J19" s="15">
        <f t="shared" si="1"/>
        <v>-8.7518666807010632</v>
      </c>
    </row>
    <row r="20" spans="1:10" x14ac:dyDescent="0.25">
      <c r="A20" t="s">
        <v>13</v>
      </c>
      <c r="B20" s="10">
        <v>0.12814434292885599</v>
      </c>
      <c r="C20" s="10">
        <f>1-(C21/L10)</f>
        <v>0.1281443429288599</v>
      </c>
      <c r="E20" s="12"/>
      <c r="G20" s="13"/>
      <c r="H20" s="14"/>
      <c r="I20" s="18" t="s">
        <v>22</v>
      </c>
      <c r="J20" s="15">
        <f>SUMSQ(J13:J19)</f>
        <v>806.89054897892163</v>
      </c>
    </row>
    <row r="21" spans="1:10" x14ac:dyDescent="0.25">
      <c r="A21" t="s">
        <v>20</v>
      </c>
      <c r="B21" s="10">
        <v>964.97746998334105</v>
      </c>
      <c r="C21" s="10">
        <f>SUMSQ(J2:J9)</f>
        <v>964.97746998333719</v>
      </c>
      <c r="E21" s="12"/>
    </row>
    <row r="22" spans="1:10" x14ac:dyDescent="0.25">
      <c r="A22" t="s">
        <v>15</v>
      </c>
      <c r="B22" s="10">
        <v>-4.1124999999999998</v>
      </c>
      <c r="C22" s="10">
        <f>AVERAGE(G2:G9)</f>
        <v>-4.1125000000000007</v>
      </c>
      <c r="E22" s="12"/>
    </row>
    <row r="23" spans="1:10" x14ac:dyDescent="0.25">
      <c r="A23" t="s">
        <v>14</v>
      </c>
      <c r="B23" s="10">
        <v>0.76445043960577397</v>
      </c>
      <c r="C23" s="10">
        <f>K10/C21</f>
        <v>0.76445043960577364</v>
      </c>
      <c r="E23" s="12"/>
    </row>
    <row r="24" spans="1:10" x14ac:dyDescent="0.25">
      <c r="E24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Babushkina, Irina A.</dc:creator>
  <cp:lastModifiedBy>Babushkina, Irina A.</cp:lastModifiedBy>
  <dcterms:created xsi:type="dcterms:W3CDTF">2013-10-30T13:20:10Z</dcterms:created>
  <dcterms:modified xsi:type="dcterms:W3CDTF">2013-10-30T13:33:46Z</dcterms:modified>
</cp:coreProperties>
</file>