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60" windowWidth="24435" windowHeight="10995"/>
  </bookViews>
  <sheets>
    <sheet name="Calc of system log likelihood" sheetId="1" r:id="rId1"/>
  </sheets>
  <definedNames>
    <definedName name="solver_adj" localSheetId="0" hidden="1">'Calc of system log likelihood'!$M$26</definedName>
    <definedName name="solver_cvg" localSheetId="0" hidden="1">"""0,0001"""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"""0,075"""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'Calc of system log likelihood'!#REF!</definedName>
    <definedName name="solver_pre" localSheetId="0" hidden="1">"""0,000001"""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M31" i="1" l="1"/>
  <c r="M23" i="1"/>
  <c r="M20" i="1" s="1"/>
  <c r="M9" i="1" a="1"/>
  <c r="M9" i="1" s="1"/>
  <c r="M3" i="1" a="1"/>
  <c r="M3" i="1" s="1"/>
  <c r="P9" i="1" s="1"/>
  <c r="M10" i="1" s="1"/>
  <c r="M13" i="1" l="1"/>
</calcChain>
</file>

<file path=xl/sharedStrings.xml><?xml version="1.0" encoding="utf-8"?>
<sst xmlns="http://schemas.openxmlformats.org/spreadsheetml/2006/main" count="456" uniqueCount="447">
  <si>
    <t>Matrix of Residuals</t>
  </si>
  <si>
    <t>Res1</t>
  </si>
  <si>
    <t>Res2</t>
  </si>
  <si>
    <t>Res3</t>
  </si>
  <si>
    <t>Res4</t>
  </si>
  <si>
    <t>Res5</t>
  </si>
  <si>
    <t>Res6</t>
  </si>
  <si>
    <t>Res7</t>
  </si>
  <si>
    <t>1999M06</t>
  </si>
  <si>
    <t xml:space="preserve"> Determinant resid covariance (dof adj.)</t>
  </si>
  <si>
    <t>1999M07</t>
  </si>
  <si>
    <t>1999M08</t>
  </si>
  <si>
    <t>1999M09</t>
  </si>
  <si>
    <t>(System) Log Likelihood</t>
  </si>
  <si>
    <t>1999M10</t>
  </si>
  <si>
    <t>T</t>
  </si>
  <si>
    <t>1999M11</t>
  </si>
  <si>
    <t>k</t>
  </si>
  <si>
    <t>p</t>
  </si>
  <si>
    <t>1999M12</t>
  </si>
  <si>
    <t>pi</t>
  </si>
  <si>
    <t>2000M01</t>
  </si>
  <si>
    <t>2000M02</t>
  </si>
  <si>
    <t>2000M03</t>
  </si>
  <si>
    <t>2000M04</t>
  </si>
  <si>
    <t>Log Likelihood System</t>
  </si>
  <si>
    <t>2000M05</t>
  </si>
  <si>
    <t>2000M06</t>
  </si>
  <si>
    <t>2000M07</t>
  </si>
  <si>
    <t>2000M08</t>
  </si>
  <si>
    <t>2000M09</t>
  </si>
  <si>
    <t>2000M10</t>
  </si>
  <si>
    <t>Checks</t>
  </si>
  <si>
    <t>2000M11</t>
  </si>
  <si>
    <t>SC</t>
  </si>
  <si>
    <t>2000M12</t>
  </si>
  <si>
    <t>AIC</t>
  </si>
  <si>
    <t>2001M01</t>
  </si>
  <si>
    <t>l</t>
  </si>
  <si>
    <t>2001M02</t>
  </si>
  <si>
    <t>n</t>
  </si>
  <si>
    <t>2001M03</t>
  </si>
  <si>
    <t>2001M04</t>
  </si>
  <si>
    <t>d</t>
  </si>
  <si>
    <t>2001M05</t>
  </si>
  <si>
    <t>2001M06</t>
  </si>
  <si>
    <t>2001M07</t>
  </si>
  <si>
    <t>r</t>
  </si>
  <si>
    <t>2001M08</t>
  </si>
  <si>
    <t>ec-d</t>
  </si>
  <si>
    <t>2001M09</t>
  </si>
  <si>
    <t>2001M10</t>
  </si>
  <si>
    <t>Calculation of n at VECM</t>
  </si>
  <si>
    <t>2001M11</t>
  </si>
  <si>
    <t>2001M12</t>
  </si>
  <si>
    <t>2002M01</t>
  </si>
  <si>
    <t xml:space="preserve"> Vector Error Correction Estimates</t>
  </si>
  <si>
    <t>2002M02</t>
  </si>
  <si>
    <t xml:space="preserve"> Date: 04/03/13   Time: 22:08</t>
  </si>
  <si>
    <t>2002M03</t>
  </si>
  <si>
    <t xml:space="preserve"> Sample (adjusted): 1999M06 2011M10</t>
  </si>
  <si>
    <t>2002M04</t>
  </si>
  <si>
    <t xml:space="preserve"> Included observations: 149 after adjustments</t>
  </si>
  <si>
    <t>2002M05</t>
  </si>
  <si>
    <t xml:space="preserve"> Standard errors in ( ) &amp; t-statistics in [ ]</t>
  </si>
  <si>
    <t>2002M06</t>
  </si>
  <si>
    <t>2002M07</t>
  </si>
  <si>
    <t xml:space="preserve">Cointegrating Eq: </t>
  </si>
  <si>
    <t>CointEq1</t>
  </si>
  <si>
    <t>2002M08</t>
  </si>
  <si>
    <t>2002M09</t>
  </si>
  <si>
    <t>DEFAULT_NUMBR_TO_ISSUED(-1)</t>
  </si>
  <si>
    <t>2002M10</t>
  </si>
  <si>
    <t>2002M11</t>
  </si>
  <si>
    <t>OECD_US_LEI(-1)</t>
  </si>
  <si>
    <t>2002M12</t>
  </si>
  <si>
    <t>2003M01</t>
  </si>
  <si>
    <t>[-1.43505]</t>
  </si>
  <si>
    <t>2003M02</t>
  </si>
  <si>
    <t>2003M03</t>
  </si>
  <si>
    <t>REER_ULC(-1)</t>
  </si>
  <si>
    <t>2003M04</t>
  </si>
  <si>
    <t>2003M05</t>
  </si>
  <si>
    <t>[-3.06229]</t>
  </si>
  <si>
    <t>2003M06</t>
  </si>
  <si>
    <t>2003M07</t>
  </si>
  <si>
    <t>TS_10_1(-1)</t>
  </si>
  <si>
    <t>2003M08</t>
  </si>
  <si>
    <t>2003M09</t>
  </si>
  <si>
    <t>[-2.28290]</t>
  </si>
  <si>
    <t>2003M10</t>
  </si>
  <si>
    <t>2003M11</t>
  </si>
  <si>
    <t>US_IP(-1)</t>
  </si>
  <si>
    <t>2003M12</t>
  </si>
  <si>
    <t>2004M01</t>
  </si>
  <si>
    <t>[ 0.93408]</t>
  </si>
  <si>
    <t>2004M02</t>
  </si>
  <si>
    <t>2004M03</t>
  </si>
  <si>
    <t>US_PMI_MANU(-1)</t>
  </si>
  <si>
    <t>2004M04</t>
  </si>
  <si>
    <t>2004M05</t>
  </si>
  <si>
    <t>[-2.21669]</t>
  </si>
  <si>
    <t>2004M06</t>
  </si>
  <si>
    <t>2004M07</t>
  </si>
  <si>
    <t>US_PMI_NONMANU(-1)</t>
  </si>
  <si>
    <t>2004M08</t>
  </si>
  <si>
    <t>2004M09</t>
  </si>
  <si>
    <t>[ 3.94708]</t>
  </si>
  <si>
    <t>2004M10</t>
  </si>
  <si>
    <t>2004M11</t>
  </si>
  <si>
    <t>C</t>
  </si>
  <si>
    <t>2004M12</t>
  </si>
  <si>
    <t>2005M01</t>
  </si>
  <si>
    <t>[ 0.28287]</t>
  </si>
  <si>
    <t>2005M02</t>
  </si>
  <si>
    <t>2005M03</t>
  </si>
  <si>
    <t>Error Correction:</t>
  </si>
  <si>
    <t>D(DEFAULT_NUMBR_TO_ISSUED)</t>
  </si>
  <si>
    <t>D(OECD_US_LEI)</t>
  </si>
  <si>
    <t>D(REER_ULC)</t>
  </si>
  <si>
    <t>D(TS_10_1)</t>
  </si>
  <si>
    <t>D(US_IP)</t>
  </si>
  <si>
    <t>D(US_PMI_MANU)</t>
  </si>
  <si>
    <t>D(US_PMI_NONMANU)</t>
  </si>
  <si>
    <t>2005M04</t>
  </si>
  <si>
    <t>2005M05</t>
  </si>
  <si>
    <t>2005M06</t>
  </si>
  <si>
    <t>2005M07</t>
  </si>
  <si>
    <t>[-0.19575]</t>
  </si>
  <si>
    <t>[-0.18164]</t>
  </si>
  <si>
    <t>[ 1.43553]</t>
  </si>
  <si>
    <t>[ 3.84398]</t>
  </si>
  <si>
    <t>[-1.49595]</t>
  </si>
  <si>
    <t>[-1.25199]</t>
  </si>
  <si>
    <t>[-4.47355]</t>
  </si>
  <si>
    <t>2005M08</t>
  </si>
  <si>
    <t>2005M09</t>
  </si>
  <si>
    <t>D(DEFAULT_NUMBR_TO_ISSUED(-1))</t>
  </si>
  <si>
    <t>2005M10</t>
  </si>
  <si>
    <t>2005M11</t>
  </si>
  <si>
    <t>[-0.25123]</t>
  </si>
  <si>
    <t>[-1.70751]</t>
  </si>
  <si>
    <t>[-0.88801]</t>
  </si>
  <si>
    <t>[-0.27401]</t>
  </si>
  <si>
    <t>[-0.59954]</t>
  </si>
  <si>
    <t>[-0.44994]</t>
  </si>
  <si>
    <t>[ 1.47093]</t>
  </si>
  <si>
    <t>2005M12</t>
  </si>
  <si>
    <t>2006M01</t>
  </si>
  <si>
    <t>D(DEFAULT_NUMBR_TO_ISSUED(-2))</t>
  </si>
  <si>
    <t>2006M02</t>
  </si>
  <si>
    <t>2006M03</t>
  </si>
  <si>
    <t>[ 2.92898]</t>
  </si>
  <si>
    <t>[-0.79132]</t>
  </si>
  <si>
    <t>[-0.59008]</t>
  </si>
  <si>
    <t>[-2.22846]</t>
  </si>
  <si>
    <t>[-0.61273]</t>
  </si>
  <si>
    <t>[ 0.45649]</t>
  </si>
  <si>
    <t>[ 1.47725]</t>
  </si>
  <si>
    <t>2006M04</t>
  </si>
  <si>
    <t>2006M05</t>
  </si>
  <si>
    <t>D(DEFAULT_NUMBR_TO_ISSUED(-3))</t>
  </si>
  <si>
    <t>2006M06</t>
  </si>
  <si>
    <t>2006M07</t>
  </si>
  <si>
    <t>[ 3.87475]</t>
  </si>
  <si>
    <t>[-0.45968]</t>
  </si>
  <si>
    <t>[ 0.84834]</t>
  </si>
  <si>
    <t>[-0.70898]</t>
  </si>
  <si>
    <t>[ 0.91564]</t>
  </si>
  <si>
    <t>[ 1.65863]</t>
  </si>
  <si>
    <t>[ 0.62230]</t>
  </si>
  <si>
    <t>2006M08</t>
  </si>
  <si>
    <t>2006M09</t>
  </si>
  <si>
    <t>D(DEFAULT_NUMBR_TO_ISSUED(-4))</t>
  </si>
  <si>
    <t>2006M10</t>
  </si>
  <si>
    <t>2006M11</t>
  </si>
  <si>
    <t>[ 0.26621]</t>
  </si>
  <si>
    <t>[ 1.29052]</t>
  </si>
  <si>
    <t>[ 1.06909]</t>
  </si>
  <si>
    <t>[ 0.35167]</t>
  </si>
  <si>
    <t>[ 0.44810]</t>
  </si>
  <si>
    <t>[ 0.52698]</t>
  </si>
  <si>
    <t>[ 0.46973]</t>
  </si>
  <si>
    <t>2006M12</t>
  </si>
  <si>
    <t>2007M01</t>
  </si>
  <si>
    <t>D(OECD_US_LEI(-1))</t>
  </si>
  <si>
    <t>2007M02</t>
  </si>
  <si>
    <t>2007M03</t>
  </si>
  <si>
    <t>[ 0.19000]</t>
  </si>
  <si>
    <t>[ 31.5256]</t>
  </si>
  <si>
    <t>[-1.64682]</t>
  </si>
  <si>
    <t>[-0.87840]</t>
  </si>
  <si>
    <t>[ 0.13331]</t>
  </si>
  <si>
    <t>[ 0.63037]</t>
  </si>
  <si>
    <t>[-0.84826]</t>
  </si>
  <si>
    <t>2007M04</t>
  </si>
  <si>
    <t>2007M05</t>
  </si>
  <si>
    <t>D(OECD_US_LEI(-2))</t>
  </si>
  <si>
    <t>2007M06</t>
  </si>
  <si>
    <t>2007M07</t>
  </si>
  <si>
    <t>[-0.24476]</t>
  </si>
  <si>
    <t>[-12.6942]</t>
  </si>
  <si>
    <t>[ 1.80104]</t>
  </si>
  <si>
    <t>[ 1.01320]</t>
  </si>
  <si>
    <t>[ 0.22895]</t>
  </si>
  <si>
    <t>[ 0.57170]</t>
  </si>
  <si>
    <t>[ 1.36312]</t>
  </si>
  <si>
    <t>2007M08</t>
  </si>
  <si>
    <t>2007M09</t>
  </si>
  <si>
    <t>D(OECD_US_LEI(-3))</t>
  </si>
  <si>
    <t>2007M10</t>
  </si>
  <si>
    <t>2007M11</t>
  </si>
  <si>
    <t>[ 0.34522]</t>
  </si>
  <si>
    <t>[ 6.31721]</t>
  </si>
  <si>
    <t>[-1.99730]</t>
  </si>
  <si>
    <t>[-1.14285]</t>
  </si>
  <si>
    <t>[-0.16360]</t>
  </si>
  <si>
    <t>[-0.90891]</t>
  </si>
  <si>
    <t>[-1.24641]</t>
  </si>
  <si>
    <t>2007M12</t>
  </si>
  <si>
    <t>2008M01</t>
  </si>
  <si>
    <t>D(OECD_US_LEI(-4))</t>
  </si>
  <si>
    <t>2008M02</t>
  </si>
  <si>
    <t>2008M03</t>
  </si>
  <si>
    <t>[-0.71553]</t>
  </si>
  <si>
    <t>[-3.24927]</t>
  </si>
  <si>
    <t>[ 2.21556]</t>
  </si>
  <si>
    <t>[ 1.10659]</t>
  </si>
  <si>
    <t>[ 0.26920]</t>
  </si>
  <si>
    <t>[ 0.87768]</t>
  </si>
  <si>
    <t>[ 0.97610]</t>
  </si>
  <si>
    <t>2008M04</t>
  </si>
  <si>
    <t>2008M05</t>
  </si>
  <si>
    <t>D(REER_ULC(-1))</t>
  </si>
  <si>
    <t>2008M06</t>
  </si>
  <si>
    <t>2008M07</t>
  </si>
  <si>
    <t>[ 2.77016]</t>
  </si>
  <si>
    <t>[-0.11262]</t>
  </si>
  <si>
    <t>[ 3.93680]</t>
  </si>
  <si>
    <t>[-0.97173]</t>
  </si>
  <si>
    <t>[-0.07408]</t>
  </si>
  <si>
    <t>[-1.37456]</t>
  </si>
  <si>
    <t>[ 0.23623]</t>
  </si>
  <si>
    <t>2008M08</t>
  </si>
  <si>
    <t>2008M09</t>
  </si>
  <si>
    <t>D(REER_ULC(-2))</t>
  </si>
  <si>
    <t>2008M10</t>
  </si>
  <si>
    <t>2008M11</t>
  </si>
  <si>
    <t>[ 0.26502]</t>
  </si>
  <si>
    <t>[-1.13295]</t>
  </si>
  <si>
    <t>[-1.16024]</t>
  </si>
  <si>
    <t>[ 0.86184]</t>
  </si>
  <si>
    <t>[-0.26052]</t>
  </si>
  <si>
    <t>[ 0.84676]</t>
  </si>
  <si>
    <t>[ 0.81667]</t>
  </si>
  <si>
    <t>2008M12</t>
  </si>
  <si>
    <t>2009M01</t>
  </si>
  <si>
    <t>D(REER_ULC(-3))</t>
  </si>
  <si>
    <t>2009M02</t>
  </si>
  <si>
    <t>2009M03</t>
  </si>
  <si>
    <t>[-0.10773]</t>
  </si>
  <si>
    <t>[ 1.00916]</t>
  </si>
  <si>
    <t>[ 0.27625]</t>
  </si>
  <si>
    <t>[-0.93036]</t>
  </si>
  <si>
    <t>[-1.09879]</t>
  </si>
  <si>
    <t>[-0.17493]</t>
  </si>
  <si>
    <t>[-0.48669]</t>
  </si>
  <si>
    <t>2009M04</t>
  </si>
  <si>
    <t>2009M05</t>
  </si>
  <si>
    <t>D(REER_ULC(-4))</t>
  </si>
  <si>
    <t>2009M06</t>
  </si>
  <si>
    <t>2009M07</t>
  </si>
  <si>
    <t>[-0.62328]</t>
  </si>
  <si>
    <t>[ 0.08921]</t>
  </si>
  <si>
    <t>[-1.08496]</t>
  </si>
  <si>
    <t>[-1.83715]</t>
  </si>
  <si>
    <t>[ 0.22712]</t>
  </si>
  <si>
    <t>[-0.33504]</t>
  </si>
  <si>
    <t>[ 0.34584]</t>
  </si>
  <si>
    <t>2009M08</t>
  </si>
  <si>
    <t>2009M09</t>
  </si>
  <si>
    <t>D(TS_10_1(-1))</t>
  </si>
  <si>
    <t>2009M10</t>
  </si>
  <si>
    <t>2009M11</t>
  </si>
  <si>
    <t>[ 0.10139]</t>
  </si>
  <si>
    <t>[ 0.08487]</t>
  </si>
  <si>
    <t>[-0.52639]</t>
  </si>
  <si>
    <t>[ 3.37334]</t>
  </si>
  <si>
    <t>[ 0.79517]</t>
  </si>
  <si>
    <t>[-0.99941]</t>
  </si>
  <si>
    <t>[ 0.19719]</t>
  </si>
  <si>
    <t>2009M12</t>
  </si>
  <si>
    <t>2010M01</t>
  </si>
  <si>
    <t>D(TS_10_1(-2))</t>
  </si>
  <si>
    <t>2010M02</t>
  </si>
  <si>
    <t>2010M03</t>
  </si>
  <si>
    <t>[-0.68729]</t>
  </si>
  <si>
    <t>[-1.21897]</t>
  </si>
  <si>
    <t>[-0.22708]</t>
  </si>
  <si>
    <t>[-2.17917]</t>
  </si>
  <si>
    <t>[-2.91356]</t>
  </si>
  <si>
    <t>[ 1.79641]</t>
  </si>
  <si>
    <t>[-0.63978]</t>
  </si>
  <si>
    <t>2010M04</t>
  </si>
  <si>
    <t>2010M05</t>
  </si>
  <si>
    <t>D(TS_10_1(-3))</t>
  </si>
  <si>
    <t>2010M06</t>
  </si>
  <si>
    <t>2010M07</t>
  </si>
  <si>
    <t>[-0.30505]</t>
  </si>
  <si>
    <t>[ 0.50450]</t>
  </si>
  <si>
    <t>[-0.37138]</t>
  </si>
  <si>
    <t>[ 2.18012]</t>
  </si>
  <si>
    <t>[ 1.79354]</t>
  </si>
  <si>
    <t>[-0.42209]</t>
  </si>
  <si>
    <t>[-0.57485]</t>
  </si>
  <si>
    <t>2010M08</t>
  </si>
  <si>
    <t>2010M09</t>
  </si>
  <si>
    <t>D(TS_10_1(-4))</t>
  </si>
  <si>
    <t>2010M10</t>
  </si>
  <si>
    <t>2010M11</t>
  </si>
  <si>
    <t>[ 1.11608]</t>
  </si>
  <si>
    <t>[-1.11784]</t>
  </si>
  <si>
    <t>[ 0.40451]</t>
  </si>
  <si>
    <t>[-0.65324]</t>
  </si>
  <si>
    <t>[-1.66668]</t>
  </si>
  <si>
    <t>[ 2.36170]</t>
  </si>
  <si>
    <t>[-1.27301]</t>
  </si>
  <si>
    <t>2010M12</t>
  </si>
  <si>
    <t>2011M01</t>
  </si>
  <si>
    <t>D(US_IP(-1))</t>
  </si>
  <si>
    <t>2011M02</t>
  </si>
  <si>
    <t>2011M03</t>
  </si>
  <si>
    <t>[ 0.49694]</t>
  </si>
  <si>
    <t>[-0.28110]</t>
  </si>
  <si>
    <t>[-2.42396]</t>
  </si>
  <si>
    <t>[-3.84548]</t>
  </si>
  <si>
    <t>[-1.53284]</t>
  </si>
  <si>
    <t>[-1.15499]</t>
  </si>
  <si>
    <t>[-1.45160]</t>
  </si>
  <si>
    <t>2011M04</t>
  </si>
  <si>
    <t>2011M05</t>
  </si>
  <si>
    <t>D(US_IP(-2))</t>
  </si>
  <si>
    <t>2011M06</t>
  </si>
  <si>
    <t>2011M07</t>
  </si>
  <si>
    <t>[ 1.96059]</t>
  </si>
  <si>
    <t>[-0.11409]</t>
  </si>
  <si>
    <t>[-2.45805]</t>
  </si>
  <si>
    <t>[-2.19511]</t>
  </si>
  <si>
    <t>[ 0.11722]</t>
  </si>
  <si>
    <t>[-1.35746]</t>
  </si>
  <si>
    <t>[ 2.48282]</t>
  </si>
  <si>
    <t>2011M08</t>
  </si>
  <si>
    <t>2011M09</t>
  </si>
  <si>
    <t>D(US_IP(-3))</t>
  </si>
  <si>
    <t>2011M10</t>
  </si>
  <si>
    <t>[ 0.31193]</t>
  </si>
  <si>
    <t>[-1.74652]</t>
  </si>
  <si>
    <t>[ 0.51319]</t>
  </si>
  <si>
    <t>[ 0.40537]</t>
  </si>
  <si>
    <t>[ 0.29227]</t>
  </si>
  <si>
    <t>[-0.16897]</t>
  </si>
  <si>
    <t>[ 0.66036]</t>
  </si>
  <si>
    <t>D(US_IP(-4))</t>
  </si>
  <si>
    <t>[-0.15018]</t>
  </si>
  <si>
    <t>[-0.27938]</t>
  </si>
  <si>
    <t>[ 0.16035]</t>
  </si>
  <si>
    <t>[ 0.60888]</t>
  </si>
  <si>
    <t>[ 1.51423]</t>
  </si>
  <si>
    <t>[-0.59471]</t>
  </si>
  <si>
    <t>[-1.61393]</t>
  </si>
  <si>
    <t>D(US_PMI_MANU(-1))</t>
  </si>
  <si>
    <t>[ 0.29724]</t>
  </si>
  <si>
    <t>[-1.97891]</t>
  </si>
  <si>
    <t>[-0.53351]</t>
  </si>
  <si>
    <t>[ 2.27219]</t>
  </si>
  <si>
    <t>[-1.12783]</t>
  </si>
  <si>
    <t>[-3.82722]</t>
  </si>
  <si>
    <t>[ 1.54297]</t>
  </si>
  <si>
    <t>D(US_PMI_MANU(-2))</t>
  </si>
  <si>
    <t>[ 1.05361]</t>
  </si>
  <si>
    <t>[ 0.81739]</t>
  </si>
  <si>
    <t>[-0.02769]</t>
  </si>
  <si>
    <t>[ 2.23611]</t>
  </si>
  <si>
    <t>[-1.32671]</t>
  </si>
  <si>
    <t>[-2.62549]</t>
  </si>
  <si>
    <t>[-0.49601]</t>
  </si>
  <si>
    <t>D(US_PMI_MANU(-3))</t>
  </si>
  <si>
    <t>[ 0.85072]</t>
  </si>
  <si>
    <t>[-0.34091]</t>
  </si>
  <si>
    <t>[ 0.94869]</t>
  </si>
  <si>
    <t>[ 3.75909]</t>
  </si>
  <si>
    <t>[-2.45359]</t>
  </si>
  <si>
    <t>[-0.66049]</t>
  </si>
  <si>
    <t>[-1.27292]</t>
  </si>
  <si>
    <t>D(US_PMI_MANU(-4))</t>
  </si>
  <si>
    <t>[ 0.65390]</t>
  </si>
  <si>
    <t>[-0.90951]</t>
  </si>
  <si>
    <t>[-0.39696]</t>
  </si>
  <si>
    <t>[ 2.00375]</t>
  </si>
  <si>
    <t>[-1.37289]</t>
  </si>
  <si>
    <t>[-1.85961]</t>
  </si>
  <si>
    <t>[-3.69360]</t>
  </si>
  <si>
    <t>D(US_PMI_NONMANU(-1))</t>
  </si>
  <si>
    <t>[-0.60419]</t>
  </si>
  <si>
    <t>[-0.74194]</t>
  </si>
  <si>
    <t>[-0.08221]</t>
  </si>
  <si>
    <t>[-1.54361]</t>
  </si>
  <si>
    <t>[ 0.86201]</t>
  </si>
  <si>
    <t>[ 2.74998]</t>
  </si>
  <si>
    <t>[-3.53435]</t>
  </si>
  <si>
    <t>D(US_PMI_NONMANU(-2))</t>
  </si>
  <si>
    <t>[-0.18104]</t>
  </si>
  <si>
    <t>[ 0.54502]</t>
  </si>
  <si>
    <t>[ 0.81252]</t>
  </si>
  <si>
    <t>[-1.88928]</t>
  </si>
  <si>
    <t>[ 0.83455]</t>
  </si>
  <si>
    <t>[ 1.24105]</t>
  </si>
  <si>
    <t>[-2.88624]</t>
  </si>
  <si>
    <t>D(US_PMI_NONMANU(-3))</t>
  </si>
  <si>
    <t>[ 0.09215]</t>
  </si>
  <si>
    <t>[ 0.08193]</t>
  </si>
  <si>
    <t>[-0.18082]</t>
  </si>
  <si>
    <t>[-1.42429]</t>
  </si>
  <si>
    <t>[ 1.21303]</t>
  </si>
  <si>
    <t>[ 3.01572]</t>
  </si>
  <si>
    <t>[-1.48097]</t>
  </si>
  <si>
    <t>D(US_PMI_NONMANU(-4))</t>
  </si>
  <si>
    <t>[ 0.54366]</t>
  </si>
  <si>
    <t>[-0.11073]</t>
  </si>
  <si>
    <t>[ 0.78354]</t>
  </si>
  <si>
    <t>[-1.89044]</t>
  </si>
  <si>
    <t>[ 1.56714]</t>
  </si>
  <si>
    <t>[ 1.50899]</t>
  </si>
  <si>
    <t>[-2.03937]</t>
  </si>
  <si>
    <t xml:space="preserve"> R-squared</t>
  </si>
  <si>
    <t xml:space="preserve"> Adj. R-squared</t>
  </si>
  <si>
    <t xml:space="preserve"> Sum sq. resids</t>
  </si>
  <si>
    <t xml:space="preserve"> S.E. equation</t>
  </si>
  <si>
    <t xml:space="preserve"> F-statistic</t>
  </si>
  <si>
    <t xml:space="preserve"> Log likelihood</t>
  </si>
  <si>
    <t xml:space="preserve"> Akaike AIC</t>
  </si>
  <si>
    <t xml:space="preserve"> Schwarz SC</t>
  </si>
  <si>
    <t xml:space="preserve"> Mean dependent</t>
  </si>
  <si>
    <t xml:space="preserve"> S.D. dependent</t>
  </si>
  <si>
    <t xml:space="preserve"> Determinant resid covariance</t>
  </si>
  <si>
    <t xml:space="preserve"> Akaike information criterion</t>
  </si>
  <si>
    <t xml:space="preserve"> Schwarz criterion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</si>
</sst>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1">
    <xf numFmtId="0" fontId="0" fillId="0" borderId="0" xfId="0"/>
    <xf numFmtId="0" fontId="1" fillId="2" borderId="0" xfId="1"/>
    <xf numFmtId="0" fontId="3" fillId="4" borderId="0" xfId="3"/>
    <xf numFmtId="11" fontId="0" fillId="0" borderId="0" xfId="0" applyNumberFormat="1"/>
    <xf numFmtId="0" fontId="0" fillId="0" borderId="0" xfId="0" applyAlignment="1">
      <alignment horizontal="right"/>
    </xf>
    <xf numFmtId="11" fontId="0" fillId="0" borderId="0" xfId="0" applyNumberFormat="1" applyAlignment="1">
      <alignment horizontal="right"/>
    </xf>
    <xf numFmtId="11" fontId="5" fillId="0" borderId="0" xfId="0" applyNumberFormat="1" applyFont="1"/>
    <xf numFmtId="0" fontId="5" fillId="0" borderId="0" xfId="0" applyFont="1"/>
    <xf numFmtId="0" fontId="2" fillId="3" borderId="0" xfId="2"/>
    <xf numFmtId="0" fontId="4" fillId="0" borderId="0" xfId="0" applyFont="1" applyAlignment="1">
      <alignment horizontal="center"/>
    </xf>
    <xf numFmtId="0" fontId="6" fillId="0" borderId="1" xfId="0" applyFont="1" applyBorder="1"/>
  </cellXfs>
  <cellStyles count="4">
    <cellStyle name="Gut" xfId="1" builtinId="26"/>
    <cellStyle name="Neutral" xfId="3" builtinId="28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259948</xdr:colOff>
      <xdr:row>0</xdr:row>
      <xdr:rowOff>142875</xdr:rowOff>
    </xdr:from>
    <xdr:to>
      <xdr:col>18</xdr:col>
      <xdr:colOff>254403</xdr:colOff>
      <xdr:row>4</xdr:row>
      <xdr:rowOff>66675</xdr:rowOff>
    </xdr:to>
    <xdr:pic>
      <xdr:nvPicPr>
        <xdr:cNvPr id="2" name="Grafi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0448" y="142875"/>
          <a:ext cx="533798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419101</xdr:colOff>
      <xdr:row>11</xdr:row>
      <xdr:rowOff>9776</xdr:rowOff>
    </xdr:from>
    <xdr:to>
      <xdr:col>18</xdr:col>
      <xdr:colOff>552450</xdr:colOff>
      <xdr:row>25</xdr:row>
      <xdr:rowOff>161674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39601" y="2105276"/>
          <a:ext cx="5476874" cy="2818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104775</xdr:colOff>
      <xdr:row>2</xdr:row>
      <xdr:rowOff>95251</xdr:rowOff>
    </xdr:from>
    <xdr:to>
      <xdr:col>14</xdr:col>
      <xdr:colOff>1123950</xdr:colOff>
      <xdr:row>2</xdr:row>
      <xdr:rowOff>152400</xdr:rowOff>
    </xdr:to>
    <xdr:cxnSp macro="">
      <xdr:nvCxnSpPr>
        <xdr:cNvPr id="4" name="Gerade Verbindung mit Pfeil 3"/>
        <xdr:cNvCxnSpPr/>
      </xdr:nvCxnSpPr>
      <xdr:spPr>
        <a:xfrm flipH="1" flipV="1">
          <a:off x="11725275" y="476251"/>
          <a:ext cx="2038350" cy="5714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66676</xdr:colOff>
      <xdr:row>12</xdr:row>
      <xdr:rowOff>171450</xdr:rowOff>
    </xdr:from>
    <xdr:to>
      <xdr:col>14</xdr:col>
      <xdr:colOff>857250</xdr:colOff>
      <xdr:row>14</xdr:row>
      <xdr:rowOff>161925</xdr:rowOff>
    </xdr:to>
    <xdr:cxnSp macro="">
      <xdr:nvCxnSpPr>
        <xdr:cNvPr id="5" name="Gerade Verbindung mit Pfeil 4"/>
        <xdr:cNvCxnSpPr/>
      </xdr:nvCxnSpPr>
      <xdr:spPr>
        <a:xfrm flipH="1" flipV="1">
          <a:off x="11687176" y="2457450"/>
          <a:ext cx="1809749" cy="3714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57151</xdr:colOff>
      <xdr:row>18</xdr:row>
      <xdr:rowOff>66675</xdr:rowOff>
    </xdr:from>
    <xdr:to>
      <xdr:col>14</xdr:col>
      <xdr:colOff>1047750</xdr:colOff>
      <xdr:row>20</xdr:row>
      <xdr:rowOff>66675</xdr:rowOff>
    </xdr:to>
    <xdr:cxnSp macro="">
      <xdr:nvCxnSpPr>
        <xdr:cNvPr id="6" name="Gerade Verbindung mit Pfeil 5"/>
        <xdr:cNvCxnSpPr/>
      </xdr:nvCxnSpPr>
      <xdr:spPr>
        <a:xfrm flipH="1">
          <a:off x="11677651" y="3495675"/>
          <a:ext cx="2009774" cy="3810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276225</xdr:colOff>
      <xdr:row>20</xdr:row>
      <xdr:rowOff>47625</xdr:rowOff>
    </xdr:from>
    <xdr:to>
      <xdr:col>14</xdr:col>
      <xdr:colOff>790575</xdr:colOff>
      <xdr:row>20</xdr:row>
      <xdr:rowOff>47625</xdr:rowOff>
    </xdr:to>
    <xdr:cxnSp macro="">
      <xdr:nvCxnSpPr>
        <xdr:cNvPr id="8" name="Gerade Verbindung 7"/>
        <xdr:cNvCxnSpPr/>
      </xdr:nvCxnSpPr>
      <xdr:spPr>
        <a:xfrm>
          <a:off x="12915900" y="3857625"/>
          <a:ext cx="514350" cy="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66675</xdr:colOff>
      <xdr:row>20</xdr:row>
      <xdr:rowOff>152400</xdr:rowOff>
    </xdr:from>
    <xdr:to>
      <xdr:col>14</xdr:col>
      <xdr:colOff>323850</xdr:colOff>
      <xdr:row>30</xdr:row>
      <xdr:rowOff>28575</xdr:rowOff>
    </xdr:to>
    <xdr:cxnSp macro="">
      <xdr:nvCxnSpPr>
        <xdr:cNvPr id="9" name="Gerade Verbindung mit Pfeil 8"/>
        <xdr:cNvCxnSpPr/>
      </xdr:nvCxnSpPr>
      <xdr:spPr>
        <a:xfrm flipH="1">
          <a:off x="11687175" y="3962400"/>
          <a:ext cx="1276350" cy="17811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05"/>
  <sheetViews>
    <sheetView tabSelected="1" topLeftCell="A181" workbookViewId="0">
      <selection activeCell="L209" sqref="L209"/>
    </sheetView>
  </sheetViews>
  <sheetFormatPr baseColWidth="10" defaultRowHeight="15" x14ac:dyDescent="0.25"/>
  <cols>
    <col min="12" max="12" width="27" customWidth="1"/>
    <col min="13" max="13" width="21.5703125" customWidth="1"/>
    <col min="14" max="14" width="15.28515625" bestFit="1" customWidth="1"/>
    <col min="15" max="15" width="27.140625" customWidth="1"/>
    <col min="16" max="16" width="10.7109375" bestFit="1" customWidth="1"/>
    <col min="17" max="17" width="9.7109375" bestFit="1" customWidth="1"/>
    <col min="18" max="18" width="17.28515625" bestFit="1" customWidth="1"/>
    <col min="19" max="19" width="21.7109375" bestFit="1" customWidth="1"/>
  </cols>
  <sheetData>
    <row r="1" spans="2:16" x14ac:dyDescent="0.25">
      <c r="B1" s="9" t="s">
        <v>0</v>
      </c>
      <c r="C1" s="9"/>
      <c r="D1" s="9"/>
      <c r="E1" s="9"/>
      <c r="F1" s="9"/>
      <c r="G1" s="9"/>
      <c r="H1" s="9"/>
      <c r="I1" s="9"/>
    </row>
    <row r="2" spans="2:16" x14ac:dyDescent="0.25"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2:16" x14ac:dyDescent="0.25">
      <c r="B3" t="s">
        <v>8</v>
      </c>
      <c r="C3">
        <v>1.66968524246099E-3</v>
      </c>
      <c r="D3">
        <v>-8.8996920123298202E-3</v>
      </c>
      <c r="E3">
        <v>2.40134227916765</v>
      </c>
      <c r="F3">
        <v>6.5898175541591206E-2</v>
      </c>
      <c r="G3">
        <v>-0.34258490911503597</v>
      </c>
      <c r="H3">
        <v>1.37025244674743</v>
      </c>
      <c r="I3">
        <v>1.06942705393079</v>
      </c>
      <c r="L3" t="s">
        <v>9</v>
      </c>
      <c r="M3" s="1">
        <f t="array" ref="M3">MDETERM(MMULT(TRANSPOSE(C3:I151),C3:I151)/(P7-P8))</f>
        <v>1.8670008723388228E-9</v>
      </c>
    </row>
    <row r="4" spans="2:16" x14ac:dyDescent="0.25">
      <c r="B4" t="s">
        <v>10</v>
      </c>
      <c r="C4">
        <v>-1.46062387879481E-3</v>
      </c>
      <c r="D4">
        <v>4.3771269754120601E-2</v>
      </c>
      <c r="E4">
        <v>0.56927678075413102</v>
      </c>
      <c r="F4">
        <v>-1.0390416881576501E-2</v>
      </c>
      <c r="G4">
        <v>0.34898940197432299</v>
      </c>
      <c r="H4">
        <v>-2.4553565647062201</v>
      </c>
      <c r="I4">
        <v>-1.3854020221813701</v>
      </c>
    </row>
    <row r="5" spans="2:16" x14ac:dyDescent="0.25">
      <c r="B5" t="s">
        <v>11</v>
      </c>
      <c r="C5">
        <v>6.5801858371077103E-4</v>
      </c>
      <c r="D5">
        <v>-4.1961396723412302E-3</v>
      </c>
      <c r="E5">
        <v>-2.0946300066417902</v>
      </c>
      <c r="F5">
        <v>5.9191892996073601E-2</v>
      </c>
      <c r="G5">
        <v>0.231852382767056</v>
      </c>
      <c r="H5">
        <v>0.12604209033309599</v>
      </c>
      <c r="I5">
        <v>0.81393890842625105</v>
      </c>
    </row>
    <row r="6" spans="2:16" x14ac:dyDescent="0.25">
      <c r="B6" t="s">
        <v>12</v>
      </c>
      <c r="C6">
        <v>-4.44299317279488E-4</v>
      </c>
      <c r="D6">
        <v>3.37335061934948E-2</v>
      </c>
      <c r="E6">
        <v>8.3968951025541305E-2</v>
      </c>
      <c r="F6">
        <v>-3.3542038018981903E-2</v>
      </c>
      <c r="G6">
        <v>-0.48179120554064397</v>
      </c>
      <c r="H6">
        <v>1.29683908240248</v>
      </c>
      <c r="I6">
        <v>4.5196410846519597E-2</v>
      </c>
      <c r="L6" s="9" t="s">
        <v>13</v>
      </c>
      <c r="M6" s="9"/>
      <c r="O6" s="9" t="s">
        <v>9</v>
      </c>
      <c r="P6" s="9"/>
    </row>
    <row r="7" spans="2:16" x14ac:dyDescent="0.25">
      <c r="B7" t="s">
        <v>14</v>
      </c>
      <c r="C7">
        <v>-4.9509616008452202E-4</v>
      </c>
      <c r="D7">
        <v>6.0728751917575301E-3</v>
      </c>
      <c r="E7">
        <v>-1.3213831888816401</v>
      </c>
      <c r="F7">
        <v>0.15578095604552</v>
      </c>
      <c r="G7">
        <v>0.80971619425145103</v>
      </c>
      <c r="H7">
        <v>0.55984699359038903</v>
      </c>
      <c r="I7">
        <v>0.288375296938848</v>
      </c>
      <c r="L7" t="s">
        <v>15</v>
      </c>
      <c r="M7">
        <v>149</v>
      </c>
      <c r="O7" t="s">
        <v>15</v>
      </c>
      <c r="P7">
        <v>149</v>
      </c>
    </row>
    <row r="8" spans="2:16" x14ac:dyDescent="0.25">
      <c r="B8" t="s">
        <v>16</v>
      </c>
      <c r="C8">
        <v>7.0656840681896198E-3</v>
      </c>
      <c r="D8">
        <v>8.1493003466806407E-3</v>
      </c>
      <c r="E8">
        <v>1.8599832311461699</v>
      </c>
      <c r="F8">
        <v>-0.240773215628381</v>
      </c>
      <c r="G8">
        <v>0.176025958899302</v>
      </c>
      <c r="H8">
        <v>0.34226950038158499</v>
      </c>
      <c r="I8">
        <v>-2.5616717816668801</v>
      </c>
      <c r="L8" t="s">
        <v>17</v>
      </c>
      <c r="M8" s="2">
        <v>7</v>
      </c>
      <c r="O8" t="s">
        <v>18</v>
      </c>
      <c r="P8">
        <v>29</v>
      </c>
    </row>
    <row r="9" spans="2:16" x14ac:dyDescent="0.25">
      <c r="B9" t="s">
        <v>19</v>
      </c>
      <c r="C9">
        <v>-5.3307927063665798E-3</v>
      </c>
      <c r="D9">
        <v>-2.5782663204783E-2</v>
      </c>
      <c r="E9">
        <v>2.33322051624598</v>
      </c>
      <c r="F9">
        <v>6.6994476207294498E-2</v>
      </c>
      <c r="G9">
        <v>0.76962963583732802</v>
      </c>
      <c r="H9">
        <v>0.58310498598237304</v>
      </c>
      <c r="I9">
        <v>0.49958075313876399</v>
      </c>
      <c r="L9" t="s">
        <v>20</v>
      </c>
      <c r="M9">
        <f t="array" ref="M9">PI()</f>
        <v>3.1415926535897931</v>
      </c>
      <c r="O9" t="s">
        <v>9</v>
      </c>
      <c r="P9">
        <f>M3</f>
        <v>1.8670008723388228E-9</v>
      </c>
    </row>
    <row r="10" spans="2:16" x14ac:dyDescent="0.25">
      <c r="B10" t="s">
        <v>21</v>
      </c>
      <c r="C10">
        <v>5.1020563377008801E-3</v>
      </c>
      <c r="D10">
        <v>-2.01814314060191E-4</v>
      </c>
      <c r="E10">
        <v>1.57061652659733</v>
      </c>
      <c r="F10">
        <v>-5.56326254769698E-3</v>
      </c>
      <c r="G10">
        <v>-0.18768325525829799</v>
      </c>
      <c r="H10">
        <v>-1.2660247310430099</v>
      </c>
      <c r="I10">
        <v>-0.88237933181478301</v>
      </c>
      <c r="L10" t="s">
        <v>9</v>
      </c>
      <c r="M10">
        <f>P9</f>
        <v>1.8670008723388228E-9</v>
      </c>
    </row>
    <row r="11" spans="2:16" x14ac:dyDescent="0.25">
      <c r="B11" t="s">
        <v>22</v>
      </c>
      <c r="C11" s="3">
        <v>-5.04601299629766E-5</v>
      </c>
      <c r="D11">
        <v>1.6898684779245401E-2</v>
      </c>
      <c r="E11">
        <v>3.2904774631031302</v>
      </c>
      <c r="F11">
        <v>-0.25494505913237198</v>
      </c>
      <c r="G11">
        <v>0.111297808348216</v>
      </c>
      <c r="H11">
        <v>-1.00598968207588</v>
      </c>
      <c r="I11">
        <v>-0.712656509824386</v>
      </c>
    </row>
    <row r="12" spans="2:16" x14ac:dyDescent="0.25">
      <c r="B12" t="s">
        <v>23</v>
      </c>
      <c r="C12">
        <v>2.9299698499763398E-4</v>
      </c>
      <c r="D12">
        <v>4.4232506133425602E-2</v>
      </c>
      <c r="E12">
        <v>-0.737662822212237</v>
      </c>
      <c r="F12">
        <v>4.3786944545184697E-2</v>
      </c>
      <c r="G12">
        <v>0.30182304695925899</v>
      </c>
      <c r="H12">
        <v>-0.43871457999063002</v>
      </c>
      <c r="I12">
        <v>0.374457901771101</v>
      </c>
    </row>
    <row r="13" spans="2:16" x14ac:dyDescent="0.25">
      <c r="B13" t="s">
        <v>24</v>
      </c>
      <c r="C13">
        <v>2.3206121669474599E-3</v>
      </c>
      <c r="D13">
        <v>-7.1632725345171702E-3</v>
      </c>
      <c r="E13">
        <v>0.20308539174154899</v>
      </c>
      <c r="F13">
        <v>4.8480672602134199E-2</v>
      </c>
      <c r="G13">
        <v>3.1311900543958097E-2</v>
      </c>
      <c r="H13">
        <v>-0.745120616629806</v>
      </c>
      <c r="I13">
        <v>1.47816301203308</v>
      </c>
      <c r="L13" t="s">
        <v>25</v>
      </c>
      <c r="M13" s="8">
        <f>-M7/2*(M8*(1+LN(2*M9))+LN(M10))</f>
        <v>17.417581500903552</v>
      </c>
    </row>
    <row r="14" spans="2:16" x14ac:dyDescent="0.25">
      <c r="B14" t="s">
        <v>26</v>
      </c>
      <c r="C14">
        <v>1.4077085656455E-3</v>
      </c>
      <c r="D14">
        <v>-4.6862188605391403E-2</v>
      </c>
      <c r="E14">
        <v>2.5556519441458598</v>
      </c>
      <c r="F14">
        <v>0.20201670917044001</v>
      </c>
      <c r="G14">
        <v>0.18844324602707399</v>
      </c>
      <c r="H14">
        <v>-1.51537019515396</v>
      </c>
      <c r="I14">
        <v>9.2277426112571698E-2</v>
      </c>
    </row>
    <row r="15" spans="2:16" x14ac:dyDescent="0.25">
      <c r="B15" t="s">
        <v>27</v>
      </c>
      <c r="C15">
        <v>4.2085152641603797E-3</v>
      </c>
      <c r="D15">
        <v>2.25793464328241E-3</v>
      </c>
      <c r="E15">
        <v>-3.45781958050308</v>
      </c>
      <c r="F15">
        <v>5.5009807234343303E-2</v>
      </c>
      <c r="G15">
        <v>-0.20676008462149201</v>
      </c>
      <c r="H15">
        <v>-1.0364190375584399</v>
      </c>
      <c r="I15">
        <v>-0.85938812249389496</v>
      </c>
    </row>
    <row r="16" spans="2:16" x14ac:dyDescent="0.25">
      <c r="B16" t="s">
        <v>28</v>
      </c>
      <c r="C16">
        <v>3.4552046512162302E-3</v>
      </c>
      <c r="D16">
        <v>-2.0714621879364199E-2</v>
      </c>
      <c r="E16">
        <v>2.76089575387264</v>
      </c>
      <c r="F16">
        <v>3.4697800629781998E-2</v>
      </c>
      <c r="G16">
        <v>-0.25726694290859797</v>
      </c>
      <c r="H16">
        <v>0.57840030349649296</v>
      </c>
      <c r="I16">
        <v>-0.97033166338635202</v>
      </c>
    </row>
    <row r="17" spans="2:17" x14ac:dyDescent="0.25">
      <c r="B17" t="s">
        <v>29</v>
      </c>
      <c r="C17">
        <v>-1.29364148516401E-3</v>
      </c>
      <c r="D17">
        <v>2.7185597297507798E-2</v>
      </c>
      <c r="E17">
        <v>1.6331618773841201</v>
      </c>
      <c r="F17">
        <v>-0.146971741757907</v>
      </c>
      <c r="G17">
        <v>-0.211008372107892</v>
      </c>
      <c r="H17">
        <v>-0.47953055151547702</v>
      </c>
      <c r="I17">
        <v>1.8090696336919401</v>
      </c>
    </row>
    <row r="18" spans="2:17" x14ac:dyDescent="0.25">
      <c r="B18" t="s">
        <v>30</v>
      </c>
      <c r="C18">
        <v>5.4163130020378003E-3</v>
      </c>
      <c r="D18">
        <v>-1.55626012747608E-2</v>
      </c>
      <c r="E18">
        <v>8.8007161468287604E-2</v>
      </c>
      <c r="F18">
        <v>0.23572451197105801</v>
      </c>
      <c r="G18">
        <v>0.61534950042742997</v>
      </c>
      <c r="H18">
        <v>-0.16743799827738201</v>
      </c>
      <c r="I18">
        <v>0.86332441022446305</v>
      </c>
    </row>
    <row r="19" spans="2:17" x14ac:dyDescent="0.25">
      <c r="B19" t="s">
        <v>31</v>
      </c>
      <c r="C19">
        <v>1.4370196182630201E-3</v>
      </c>
      <c r="D19">
        <v>-3.4024893712865899E-2</v>
      </c>
      <c r="E19">
        <v>-0.45355683531501001</v>
      </c>
      <c r="F19">
        <v>-0.274220870624861</v>
      </c>
      <c r="G19">
        <v>6.442647239464E-2</v>
      </c>
      <c r="H19">
        <v>0.300103791798631</v>
      </c>
      <c r="I19">
        <v>1.2513400350599699</v>
      </c>
      <c r="L19" s="9" t="s">
        <v>32</v>
      </c>
      <c r="M19" s="9"/>
      <c r="P19" s="3"/>
      <c r="Q19" s="3"/>
    </row>
    <row r="20" spans="2:17" x14ac:dyDescent="0.25">
      <c r="B20" t="s">
        <v>33</v>
      </c>
      <c r="C20" s="3">
        <v>3.80303541667592E-5</v>
      </c>
      <c r="D20">
        <v>2.5779212535240299E-2</v>
      </c>
      <c r="E20">
        <v>-6.1162402453627703E-2</v>
      </c>
      <c r="F20">
        <v>6.6683923367793899E-2</v>
      </c>
      <c r="G20">
        <v>0.76933337730288198</v>
      </c>
      <c r="H20">
        <v>0.388838904609694</v>
      </c>
      <c r="I20">
        <v>0.91990092183411099</v>
      </c>
      <c r="L20" t="s">
        <v>34</v>
      </c>
      <c r="M20" s="1">
        <f>-2*M22/M7+M23*LN(M7)/M7</f>
        <v>5.3371503233105102</v>
      </c>
    </row>
    <row r="21" spans="2:17" x14ac:dyDescent="0.25">
      <c r="B21" t="s">
        <v>35</v>
      </c>
      <c r="C21">
        <v>6.2969566558423598E-3</v>
      </c>
      <c r="D21">
        <v>5.1141994335557901E-3</v>
      </c>
      <c r="E21">
        <v>-3.5036397016510499</v>
      </c>
      <c r="F21">
        <v>6.3960389969519504E-3</v>
      </c>
      <c r="G21">
        <v>-6.9914198961836593E-2</v>
      </c>
      <c r="H21">
        <v>-3.53865917281811</v>
      </c>
      <c r="I21">
        <v>-0.57946342908418202</v>
      </c>
      <c r="L21" t="s">
        <v>36</v>
      </c>
      <c r="M21" s="1">
        <v>1.08323978267636</v>
      </c>
    </row>
    <row r="22" spans="2:17" x14ac:dyDescent="0.25">
      <c r="B22" t="s">
        <v>37</v>
      </c>
      <c r="C22">
        <v>-4.3651666619316199E-3</v>
      </c>
      <c r="D22">
        <v>7.0857772069241903E-2</v>
      </c>
      <c r="E22">
        <v>-1.97151968367968</v>
      </c>
      <c r="F22">
        <v>0.50226416925538897</v>
      </c>
      <c r="G22">
        <v>-2.3883886936582301E-2</v>
      </c>
      <c r="H22">
        <v>-1.3384693349860799</v>
      </c>
      <c r="I22">
        <v>-5.8559356409469E-2</v>
      </c>
      <c r="L22" t="s">
        <v>38</v>
      </c>
      <c r="M22">
        <v>130.29863619061001</v>
      </c>
    </row>
    <row r="23" spans="2:17" x14ac:dyDescent="0.25">
      <c r="B23" t="s">
        <v>39</v>
      </c>
      <c r="C23">
        <v>-7.32936908762611E-3</v>
      </c>
      <c r="D23">
        <v>-5.4517411052522703E-2</v>
      </c>
      <c r="E23">
        <v>1.04401895063998</v>
      </c>
      <c r="F23">
        <v>-5.5248418691329501E-2</v>
      </c>
      <c r="G23">
        <v>-0.21011284006365299</v>
      </c>
      <c r="H23">
        <v>3.3462999575502798E-2</v>
      </c>
      <c r="I23">
        <v>0.55548613822099202</v>
      </c>
      <c r="L23" t="s">
        <v>40</v>
      </c>
      <c r="M23">
        <f>(M21*M7+2*M22)/2</f>
        <v>210.99999999999883</v>
      </c>
    </row>
    <row r="24" spans="2:17" x14ac:dyDescent="0.25">
      <c r="B24" t="s">
        <v>41</v>
      </c>
      <c r="C24">
        <v>-5.9935789281519497E-3</v>
      </c>
      <c r="D24">
        <v>1.1628968241102801E-2</v>
      </c>
      <c r="E24">
        <v>-0.18451976335350101</v>
      </c>
      <c r="F24">
        <v>8.6590134905211197E-2</v>
      </c>
      <c r="G24">
        <v>2.72462260591851E-2</v>
      </c>
      <c r="H24">
        <v>0.13614126849937799</v>
      </c>
      <c r="I24">
        <v>0.33752243193472098</v>
      </c>
    </row>
    <row r="25" spans="2:17" x14ac:dyDescent="0.25">
      <c r="B25" t="s">
        <v>42</v>
      </c>
      <c r="C25">
        <v>7.8480943192889296E-4</v>
      </c>
      <c r="D25">
        <v>-3.5638800751261399E-2</v>
      </c>
      <c r="E25">
        <v>-0.45240620734900799</v>
      </c>
      <c r="F25">
        <v>8.3602530655239204E-2</v>
      </c>
      <c r="G25">
        <v>-0.21908912622843801</v>
      </c>
      <c r="H25">
        <v>3.8017596842217602E-2</v>
      </c>
      <c r="I25">
        <v>-2.98109592370349</v>
      </c>
      <c r="L25" t="s">
        <v>43</v>
      </c>
      <c r="M25">
        <v>0</v>
      </c>
    </row>
    <row r="26" spans="2:17" x14ac:dyDescent="0.25">
      <c r="B26" t="s">
        <v>44</v>
      </c>
      <c r="C26">
        <v>6.5070712896233398E-3</v>
      </c>
      <c r="D26">
        <v>-1.69877313035003E-2</v>
      </c>
      <c r="E26">
        <v>-8.1247330637321993E-2</v>
      </c>
      <c r="F26">
        <v>-5.9495194012898402E-3</v>
      </c>
      <c r="G26">
        <v>0.124530674493987</v>
      </c>
      <c r="H26">
        <v>-1.538373489507</v>
      </c>
      <c r="I26">
        <v>0.216991421782289</v>
      </c>
      <c r="L26" t="s">
        <v>17</v>
      </c>
      <c r="M26">
        <v>7</v>
      </c>
    </row>
    <row r="27" spans="2:17" x14ac:dyDescent="0.25">
      <c r="B27" t="s">
        <v>45</v>
      </c>
      <c r="C27">
        <v>-3.1634056788378299E-3</v>
      </c>
      <c r="D27">
        <v>-2.1432124626215202E-2</v>
      </c>
      <c r="E27">
        <v>1.821971407568</v>
      </c>
      <c r="F27">
        <v>-0.128138626174642</v>
      </c>
      <c r="G27">
        <v>0.19132768215389701</v>
      </c>
      <c r="H27">
        <v>1.0072687659469399</v>
      </c>
      <c r="I27">
        <v>1.2894146278520799</v>
      </c>
      <c r="L27" t="s">
        <v>18</v>
      </c>
      <c r="M27">
        <v>4</v>
      </c>
    </row>
    <row r="28" spans="2:17" x14ac:dyDescent="0.25">
      <c r="B28" t="s">
        <v>46</v>
      </c>
      <c r="C28">
        <v>-1.75829906018655E-3</v>
      </c>
      <c r="D28">
        <v>4.1269844338352499E-2</v>
      </c>
      <c r="E28">
        <v>-0.81791636544320701</v>
      </c>
      <c r="F28">
        <v>-0.114884534750146</v>
      </c>
      <c r="G28">
        <v>-0.107877185989393</v>
      </c>
      <c r="H28">
        <v>0.41262967603345801</v>
      </c>
      <c r="I28">
        <v>-0.94938847928387204</v>
      </c>
      <c r="L28" t="s">
        <v>47</v>
      </c>
      <c r="M28">
        <v>1</v>
      </c>
    </row>
    <row r="29" spans="2:17" x14ac:dyDescent="0.25">
      <c r="B29" t="s">
        <v>48</v>
      </c>
      <c r="C29">
        <v>-3.2641306789074598E-3</v>
      </c>
      <c r="D29">
        <v>8.0383406163636196E-3</v>
      </c>
      <c r="E29">
        <v>-3.5421048155353398</v>
      </c>
      <c r="F29">
        <v>-6.5142007136392205E-2</v>
      </c>
      <c r="G29">
        <v>-0.22099664409428399</v>
      </c>
      <c r="H29">
        <v>2.5445349615414998</v>
      </c>
      <c r="I29">
        <v>-0.85584437074772701</v>
      </c>
      <c r="L29" t="s">
        <v>49</v>
      </c>
      <c r="M29">
        <v>1</v>
      </c>
    </row>
    <row r="30" spans="2:17" x14ac:dyDescent="0.25">
      <c r="B30" t="s">
        <v>50</v>
      </c>
      <c r="C30">
        <v>-3.8180470573616998E-3</v>
      </c>
      <c r="D30">
        <v>5.4195370933239499E-2</v>
      </c>
      <c r="E30">
        <v>0.52023156821396899</v>
      </c>
      <c r="F30">
        <v>0.30050175545687002</v>
      </c>
      <c r="G30">
        <v>7.9870922135333103E-2</v>
      </c>
      <c r="H30">
        <v>0.31249607262506002</v>
      </c>
      <c r="I30">
        <v>1.67522418893263</v>
      </c>
    </row>
    <row r="31" spans="2:17" x14ac:dyDescent="0.25">
      <c r="B31" t="s">
        <v>51</v>
      </c>
      <c r="C31">
        <v>-1.21721853836503E-3</v>
      </c>
      <c r="D31">
        <v>5.0969523089154901E-2</v>
      </c>
      <c r="E31">
        <v>1.1068247697224001</v>
      </c>
      <c r="F31">
        <v>8.8783790754550104E-2</v>
      </c>
      <c r="G31">
        <v>-0.25672747793883</v>
      </c>
      <c r="H31">
        <v>-4.2420704451088502</v>
      </c>
      <c r="I31">
        <v>-2.4846729101354299</v>
      </c>
      <c r="L31" t="s">
        <v>52</v>
      </c>
      <c r="M31">
        <f>M26*(M25+M27*M26+M28)+M26+M29</f>
        <v>211</v>
      </c>
    </row>
    <row r="32" spans="2:17" x14ac:dyDescent="0.25">
      <c r="B32" t="s">
        <v>53</v>
      </c>
      <c r="C32">
        <v>1.70140562724457E-4</v>
      </c>
      <c r="D32">
        <v>-5.85813283048843E-2</v>
      </c>
      <c r="E32">
        <v>0.34725838083453098</v>
      </c>
      <c r="F32">
        <v>6.1266829384784602E-2</v>
      </c>
      <c r="G32">
        <v>-0.220557632540617</v>
      </c>
      <c r="H32">
        <v>1.3418072368412599</v>
      </c>
      <c r="I32">
        <v>3.1372311873025498</v>
      </c>
    </row>
    <row r="33" spans="2:13" x14ac:dyDescent="0.25">
      <c r="B33" t="s">
        <v>54</v>
      </c>
      <c r="C33">
        <v>1.9877739694889401E-3</v>
      </c>
      <c r="D33">
        <v>1.6374179251047099E-2</v>
      </c>
      <c r="E33">
        <v>0.29433497346911802</v>
      </c>
      <c r="F33">
        <v>0.20995469344310499</v>
      </c>
      <c r="G33">
        <v>-0.28628591679486298</v>
      </c>
      <c r="H33">
        <v>-1.77607288365239</v>
      </c>
      <c r="I33">
        <v>0.60295421816108397</v>
      </c>
    </row>
    <row r="34" spans="2:13" x14ac:dyDescent="0.25">
      <c r="B34" t="s">
        <v>55</v>
      </c>
      <c r="C34">
        <v>4.6129167447775702E-3</v>
      </c>
      <c r="D34">
        <v>-2.6857043134190899E-2</v>
      </c>
      <c r="E34">
        <v>2.43048786967088</v>
      </c>
      <c r="F34">
        <v>8.7312618573061607E-2</v>
      </c>
      <c r="G34">
        <v>-4.3692738974146501E-2</v>
      </c>
      <c r="H34">
        <v>0.176965737963308</v>
      </c>
      <c r="I34">
        <v>-1.71667219124249</v>
      </c>
      <c r="L34" t="s">
        <v>56</v>
      </c>
    </row>
    <row r="35" spans="2:13" x14ac:dyDescent="0.25">
      <c r="B35" t="s">
        <v>57</v>
      </c>
      <c r="C35">
        <v>2.5066125602467302E-3</v>
      </c>
      <c r="D35">
        <v>3.2258559867241201E-3</v>
      </c>
      <c r="E35">
        <v>1.7491776443071001</v>
      </c>
      <c r="F35">
        <v>3.50203244300464E-2</v>
      </c>
      <c r="G35">
        <v>0.180326323269453</v>
      </c>
      <c r="H35">
        <v>0.43677391293381401</v>
      </c>
      <c r="I35">
        <v>-0.41829117959003997</v>
      </c>
      <c r="L35" t="s">
        <v>58</v>
      </c>
    </row>
    <row r="36" spans="2:13" x14ac:dyDescent="0.25">
      <c r="B36" t="s">
        <v>59</v>
      </c>
      <c r="C36">
        <v>-2.2862127601096099E-3</v>
      </c>
      <c r="D36">
        <v>-8.9300423196684107E-3</v>
      </c>
      <c r="E36">
        <v>0.74928083286976499</v>
      </c>
      <c r="F36">
        <v>1.9862606411991598E-2</v>
      </c>
      <c r="G36">
        <v>0.28422935727591803</v>
      </c>
      <c r="H36">
        <v>0.83844582637263199</v>
      </c>
      <c r="I36">
        <v>-8.7719861485980904E-2</v>
      </c>
      <c r="L36" t="s">
        <v>60</v>
      </c>
    </row>
    <row r="37" spans="2:13" x14ac:dyDescent="0.25">
      <c r="B37" t="s">
        <v>61</v>
      </c>
      <c r="C37">
        <v>-2.6863642104629402E-3</v>
      </c>
      <c r="D37">
        <v>-1.3667823853832301E-2</v>
      </c>
      <c r="E37">
        <v>-0.42024679372346302</v>
      </c>
      <c r="F37">
        <v>0.16629150692903</v>
      </c>
      <c r="G37">
        <v>0.271378851209785</v>
      </c>
      <c r="H37">
        <v>-0.26019861516001203</v>
      </c>
      <c r="I37">
        <v>0.72161250556434497</v>
      </c>
      <c r="L37" t="s">
        <v>62</v>
      </c>
    </row>
    <row r="38" spans="2:13" x14ac:dyDescent="0.25">
      <c r="B38" t="s">
        <v>63</v>
      </c>
      <c r="C38">
        <v>-4.34665154939379E-3</v>
      </c>
      <c r="D38">
        <v>-7.5919278137642201E-3</v>
      </c>
      <c r="E38">
        <v>-3.1123841159285202</v>
      </c>
      <c r="F38">
        <v>0.13723935164725801</v>
      </c>
      <c r="G38">
        <v>0.28879618495814702</v>
      </c>
      <c r="H38">
        <v>0.94673124216386295</v>
      </c>
      <c r="I38">
        <v>1.6273680740365599</v>
      </c>
      <c r="L38" t="s">
        <v>64</v>
      </c>
    </row>
    <row r="39" spans="2:13" x14ac:dyDescent="0.25">
      <c r="B39" t="s">
        <v>65</v>
      </c>
      <c r="C39">
        <v>6.5688761287829803E-3</v>
      </c>
      <c r="D39">
        <v>-3.3626274346097003E-2</v>
      </c>
      <c r="E39">
        <v>-2.4915059210409698</v>
      </c>
      <c r="F39">
        <v>4.2100102590454699E-2</v>
      </c>
      <c r="G39">
        <v>0.60191613841478298</v>
      </c>
      <c r="H39">
        <v>1.5238470599104299</v>
      </c>
      <c r="I39">
        <v>-0.27834609852556702</v>
      </c>
    </row>
    <row r="40" spans="2:13" x14ac:dyDescent="0.25">
      <c r="B40" t="s">
        <v>66</v>
      </c>
      <c r="C40">
        <v>-3.5686745802802498E-4</v>
      </c>
      <c r="D40">
        <v>5.8680458923503903E-2</v>
      </c>
      <c r="E40">
        <v>-2.5567858902262</v>
      </c>
      <c r="F40">
        <v>0.16746147696841601</v>
      </c>
      <c r="G40">
        <v>-0.31654423632303402</v>
      </c>
      <c r="H40">
        <v>-0.66533220472363597</v>
      </c>
      <c r="I40">
        <v>-1.73377478973947</v>
      </c>
      <c r="L40" t="s">
        <v>67</v>
      </c>
      <c r="M40" t="s">
        <v>68</v>
      </c>
    </row>
    <row r="41" spans="2:13" x14ac:dyDescent="0.25">
      <c r="B41" t="s">
        <v>69</v>
      </c>
      <c r="C41">
        <v>-5.4681702492589902E-4</v>
      </c>
      <c r="D41">
        <v>6.1281065285457301E-4</v>
      </c>
      <c r="E41">
        <v>2.4238532823715202</v>
      </c>
      <c r="F41">
        <v>-0.132107347482954</v>
      </c>
      <c r="G41">
        <v>3.68694543568968E-2</v>
      </c>
      <c r="H41">
        <v>1.2869182300095301</v>
      </c>
      <c r="I41">
        <v>0.38704304414792601</v>
      </c>
    </row>
    <row r="42" spans="2:13" x14ac:dyDescent="0.25">
      <c r="B42" t="s">
        <v>70</v>
      </c>
      <c r="C42">
        <v>-4.08143801157939E-3</v>
      </c>
      <c r="D42">
        <v>-5.4463966632570301E-3</v>
      </c>
      <c r="E42">
        <v>-1.6398285867892699</v>
      </c>
      <c r="F42">
        <v>-0.37565124708058101</v>
      </c>
      <c r="G42">
        <v>0.188467846456434</v>
      </c>
      <c r="H42">
        <v>1.0149637568360901</v>
      </c>
      <c r="I42">
        <v>2.3713927572978299</v>
      </c>
      <c r="L42" t="s">
        <v>71</v>
      </c>
      <c r="M42" s="4">
        <v>1</v>
      </c>
    </row>
    <row r="43" spans="2:13" x14ac:dyDescent="0.25">
      <c r="B43" t="s">
        <v>72</v>
      </c>
      <c r="C43">
        <v>5.2129764738016501E-3</v>
      </c>
      <c r="D43">
        <v>2.36692306975071E-2</v>
      </c>
      <c r="E43">
        <v>-7.01692423853576E-2</v>
      </c>
      <c r="F43">
        <v>0.14642647401023301</v>
      </c>
      <c r="G43">
        <v>-0.47248145505559302</v>
      </c>
      <c r="H43">
        <v>-0.22573059812499799</v>
      </c>
      <c r="I43">
        <v>-0.36135797061566799</v>
      </c>
      <c r="M43" s="4"/>
    </row>
    <row r="44" spans="2:13" x14ac:dyDescent="0.25">
      <c r="B44" t="s">
        <v>73</v>
      </c>
      <c r="C44">
        <v>-2.1610043315102201E-3</v>
      </c>
      <c r="D44">
        <v>-3.55925499431915E-3</v>
      </c>
      <c r="E44">
        <v>-2.1390491440099</v>
      </c>
      <c r="F44">
        <v>0.10051550899651999</v>
      </c>
      <c r="G44">
        <v>0.56005614145920102</v>
      </c>
      <c r="H44">
        <v>-0.33816020915348499</v>
      </c>
      <c r="I44">
        <v>0.496920525715907</v>
      </c>
      <c r="L44" t="s">
        <v>74</v>
      </c>
      <c r="M44" s="4">
        <v>-7.0939999999999996E-3</v>
      </c>
    </row>
    <row r="45" spans="2:13" x14ac:dyDescent="0.25">
      <c r="B45" t="s">
        <v>75</v>
      </c>
      <c r="C45">
        <v>-5.0757827666184597E-3</v>
      </c>
      <c r="D45">
        <v>-5.59453835281018E-2</v>
      </c>
      <c r="E45">
        <v>0.32188229723947398</v>
      </c>
      <c r="F45">
        <v>0.19120070868546599</v>
      </c>
      <c r="G45">
        <v>-4.66691738799606E-4</v>
      </c>
      <c r="H45">
        <v>2.08482121064401</v>
      </c>
      <c r="I45">
        <v>0.63142275554203398</v>
      </c>
      <c r="M45" s="4">
        <v>-4.9399999999999999E-3</v>
      </c>
    </row>
    <row r="46" spans="2:13" x14ac:dyDescent="0.25">
      <c r="B46" t="s">
        <v>76</v>
      </c>
      <c r="C46">
        <v>-4.6826321306648903E-3</v>
      </c>
      <c r="D46">
        <v>3.2827049686607601E-2</v>
      </c>
      <c r="E46">
        <v>-2.3074718772612499</v>
      </c>
      <c r="F46">
        <v>5.4907942595084198E-2</v>
      </c>
      <c r="G46">
        <v>0.47386728680002499</v>
      </c>
      <c r="H46">
        <v>0.672868012524519</v>
      </c>
      <c r="I46">
        <v>-2.60933021476061E-2</v>
      </c>
      <c r="M46" s="4" t="s">
        <v>77</v>
      </c>
    </row>
    <row r="47" spans="2:13" x14ac:dyDescent="0.25">
      <c r="B47" t="s">
        <v>78</v>
      </c>
      <c r="C47">
        <v>-1.7720153565276601E-3</v>
      </c>
      <c r="D47">
        <v>4.2153123216792397E-2</v>
      </c>
      <c r="E47">
        <v>1.29654940440344</v>
      </c>
      <c r="F47">
        <v>-0.180100405661868</v>
      </c>
      <c r="G47">
        <v>0.42960292699396202</v>
      </c>
      <c r="H47">
        <v>-2.7128929455820301</v>
      </c>
      <c r="I47">
        <v>0.314736801909129</v>
      </c>
      <c r="M47" s="4"/>
    </row>
    <row r="48" spans="2:13" x14ac:dyDescent="0.25">
      <c r="B48" t="s">
        <v>79</v>
      </c>
      <c r="C48">
        <v>8.4795295638204996E-4</v>
      </c>
      <c r="D48">
        <v>3.6342131332812798E-2</v>
      </c>
      <c r="E48">
        <v>0.56276301200577905</v>
      </c>
      <c r="F48">
        <v>-2.8837472712651399E-2</v>
      </c>
      <c r="G48">
        <v>0.137986222066665</v>
      </c>
      <c r="H48">
        <v>-2.83452086408486</v>
      </c>
      <c r="I48">
        <v>-1.2653909026060099</v>
      </c>
      <c r="L48" t="s">
        <v>80</v>
      </c>
      <c r="M48" s="4">
        <v>-1.874E-3</v>
      </c>
    </row>
    <row r="49" spans="2:13" x14ac:dyDescent="0.25">
      <c r="B49" t="s">
        <v>81</v>
      </c>
      <c r="C49">
        <v>1.4790687241961701E-3</v>
      </c>
      <c r="D49">
        <v>8.0151207375458099E-4</v>
      </c>
      <c r="E49">
        <v>1.3677294615031199</v>
      </c>
      <c r="F49">
        <v>0.118757287131163</v>
      </c>
      <c r="G49">
        <v>-0.85617261550989199</v>
      </c>
      <c r="H49">
        <v>-0.997182105840699</v>
      </c>
      <c r="I49">
        <v>0.44618040736470999</v>
      </c>
      <c r="M49" s="4">
        <v>-6.0999999999999997E-4</v>
      </c>
    </row>
    <row r="50" spans="2:13" x14ac:dyDescent="0.25">
      <c r="B50" t="s">
        <v>82</v>
      </c>
      <c r="C50">
        <v>2.11130871766911E-3</v>
      </c>
      <c r="D50">
        <v>2.5363842334978098E-2</v>
      </c>
      <c r="E50">
        <v>-4.8869314012511298</v>
      </c>
      <c r="F50">
        <v>-0.36725889603938799</v>
      </c>
      <c r="G50">
        <v>-0.65391595929566004</v>
      </c>
      <c r="H50">
        <v>0.54031541803383198</v>
      </c>
      <c r="I50">
        <v>0.73511531906224603</v>
      </c>
      <c r="M50" s="4" t="s">
        <v>83</v>
      </c>
    </row>
    <row r="51" spans="2:13" x14ac:dyDescent="0.25">
      <c r="B51" t="s">
        <v>84</v>
      </c>
      <c r="C51">
        <v>-6.2423229546048897E-3</v>
      </c>
      <c r="D51">
        <v>-6.3957484379377604E-3</v>
      </c>
      <c r="E51">
        <v>0.75780703855313403</v>
      </c>
      <c r="F51">
        <v>2.7262841647502999E-2</v>
      </c>
      <c r="G51">
        <v>-0.35310733391138099</v>
      </c>
      <c r="H51">
        <v>-2.3269946898984899</v>
      </c>
      <c r="I51">
        <v>-3.4850582682481097E-2</v>
      </c>
      <c r="M51" s="4"/>
    </row>
    <row r="52" spans="2:13" x14ac:dyDescent="0.25">
      <c r="B52" t="s">
        <v>85</v>
      </c>
      <c r="C52">
        <v>2.62438082805293E-3</v>
      </c>
      <c r="D52">
        <v>-8.3794118099133601E-3</v>
      </c>
      <c r="E52">
        <v>1.01859950898027</v>
      </c>
      <c r="F52">
        <v>0.54076232087678</v>
      </c>
      <c r="G52">
        <v>-0.58077678676714295</v>
      </c>
      <c r="H52">
        <v>7.6883142583863001E-2</v>
      </c>
      <c r="I52">
        <v>2.5060834863566002</v>
      </c>
      <c r="L52" t="s">
        <v>86</v>
      </c>
      <c r="M52" s="4">
        <v>-1.4994E-2</v>
      </c>
    </row>
    <row r="53" spans="2:13" x14ac:dyDescent="0.25">
      <c r="B53" t="s">
        <v>87</v>
      </c>
      <c r="C53">
        <v>1.02282413238388E-3</v>
      </c>
      <c r="D53">
        <v>3.7946906114544897E-2</v>
      </c>
      <c r="E53">
        <v>1.2279393201631901</v>
      </c>
      <c r="F53">
        <v>0.132329461110132</v>
      </c>
      <c r="G53">
        <v>-0.601563411623527</v>
      </c>
      <c r="H53">
        <v>-5.2775534740157302E-2</v>
      </c>
      <c r="I53">
        <v>2.5613123258259201</v>
      </c>
      <c r="M53" s="4">
        <v>-6.5700000000000003E-3</v>
      </c>
    </row>
    <row r="54" spans="2:13" x14ac:dyDescent="0.25">
      <c r="B54" t="s">
        <v>88</v>
      </c>
      <c r="C54">
        <v>4.6359176259773097E-3</v>
      </c>
      <c r="D54">
        <v>1.8638166774897501E-2</v>
      </c>
      <c r="E54">
        <v>-0.22355135868867801</v>
      </c>
      <c r="F54">
        <v>-0.16490411996023899</v>
      </c>
      <c r="G54">
        <v>0.28179144350573798</v>
      </c>
      <c r="H54">
        <v>-1.88540908166493</v>
      </c>
      <c r="I54">
        <v>-0.14970006676612699</v>
      </c>
      <c r="M54" s="4" t="s">
        <v>89</v>
      </c>
    </row>
    <row r="55" spans="2:13" x14ac:dyDescent="0.25">
      <c r="B55" t="s">
        <v>90</v>
      </c>
      <c r="C55">
        <v>-6.44610176514138E-3</v>
      </c>
      <c r="D55">
        <v>-1.56786899822554E-3</v>
      </c>
      <c r="E55">
        <v>-1.3370393835802601</v>
      </c>
      <c r="F55">
        <v>-4.9513207982035997E-4</v>
      </c>
      <c r="G55">
        <v>-0.58463524665601896</v>
      </c>
      <c r="H55">
        <v>-4.3118711892141302E-2</v>
      </c>
      <c r="I55">
        <v>1.13614594748749</v>
      </c>
      <c r="M55" s="4"/>
    </row>
    <row r="56" spans="2:13" x14ac:dyDescent="0.25">
      <c r="B56" t="s">
        <v>91</v>
      </c>
      <c r="C56">
        <v>1.80019318996803E-4</v>
      </c>
      <c r="D56">
        <v>-1.5565752695296701E-2</v>
      </c>
      <c r="E56">
        <v>1.47200277242303</v>
      </c>
      <c r="F56">
        <v>-0.152029343838093</v>
      </c>
      <c r="G56">
        <v>-4.5940601620104202E-2</v>
      </c>
      <c r="H56">
        <v>0.423816175723366</v>
      </c>
      <c r="I56">
        <v>-1.30888531333143</v>
      </c>
      <c r="L56" t="s">
        <v>92</v>
      </c>
      <c r="M56" s="4">
        <v>5.2960000000000004E-3</v>
      </c>
    </row>
    <row r="57" spans="2:13" x14ac:dyDescent="0.25">
      <c r="B57" t="s">
        <v>93</v>
      </c>
      <c r="C57">
        <v>9.6327285188272597E-4</v>
      </c>
      <c r="D57">
        <v>-5.9997144732021499E-3</v>
      </c>
      <c r="E57">
        <v>-5.1672687470921996</v>
      </c>
      <c r="F57">
        <v>9.3029582082545498E-2</v>
      </c>
      <c r="G57">
        <v>-0.53824725849699695</v>
      </c>
      <c r="H57">
        <v>2.0091813385364601</v>
      </c>
      <c r="I57">
        <v>-2.3343952820704499</v>
      </c>
      <c r="M57" s="4">
        <v>-5.6699999999999997E-3</v>
      </c>
    </row>
    <row r="58" spans="2:13" x14ac:dyDescent="0.25">
      <c r="B58" t="s">
        <v>94</v>
      </c>
      <c r="C58">
        <v>8.8519604587746197E-4</v>
      </c>
      <c r="D58">
        <v>1.53615005948851E-2</v>
      </c>
      <c r="E58">
        <v>-1.97503755706057</v>
      </c>
      <c r="F58">
        <v>-0.213713841473474</v>
      </c>
      <c r="G58">
        <v>-0.31634657607801298</v>
      </c>
      <c r="H58">
        <v>1.2323659117093999</v>
      </c>
      <c r="I58">
        <v>0.73795784699998301</v>
      </c>
      <c r="M58" s="4" t="s">
        <v>95</v>
      </c>
    </row>
    <row r="59" spans="2:13" x14ac:dyDescent="0.25">
      <c r="B59" t="s">
        <v>96</v>
      </c>
      <c r="C59">
        <v>1.40899419772114E-3</v>
      </c>
      <c r="D59">
        <v>-1.8767416555272701E-2</v>
      </c>
      <c r="E59">
        <v>-0.94431535672036904</v>
      </c>
      <c r="F59">
        <v>-0.141724963476794</v>
      </c>
      <c r="G59">
        <v>0.39597227831231901</v>
      </c>
      <c r="H59">
        <v>-1.01486840494849</v>
      </c>
      <c r="I59">
        <v>-1.1156296741520799</v>
      </c>
      <c r="M59" s="4"/>
    </row>
    <row r="60" spans="2:13" x14ac:dyDescent="0.25">
      <c r="B60" t="s">
        <v>97</v>
      </c>
      <c r="C60">
        <v>1.47995592035137E-3</v>
      </c>
      <c r="D60">
        <v>1.05273276881331E-2</v>
      </c>
      <c r="E60">
        <v>2.2559253611419199</v>
      </c>
      <c r="F60">
        <v>-0.17894303509776799</v>
      </c>
      <c r="G60">
        <v>-1.1311447235805601</v>
      </c>
      <c r="H60">
        <v>1.8664755592095901</v>
      </c>
      <c r="I60">
        <v>0.71618437498937304</v>
      </c>
      <c r="L60" t="s">
        <v>98</v>
      </c>
      <c r="M60" s="4">
        <v>-8.0059999999999992E-3</v>
      </c>
    </row>
    <row r="61" spans="2:13" x14ac:dyDescent="0.25">
      <c r="B61" t="s">
        <v>99</v>
      </c>
      <c r="C61">
        <v>-2.11458152738643E-4</v>
      </c>
      <c r="D61">
        <v>-2.83710552571005E-2</v>
      </c>
      <c r="E61">
        <v>0.82492699578221795</v>
      </c>
      <c r="F61">
        <v>0.24467870095289099</v>
      </c>
      <c r="G61">
        <v>-0.18289719067294899</v>
      </c>
      <c r="H61">
        <v>-0.34169694718865801</v>
      </c>
      <c r="I61">
        <v>-8.6074448303574996E-2</v>
      </c>
      <c r="M61" s="4">
        <v>-3.6099999999999999E-3</v>
      </c>
    </row>
    <row r="62" spans="2:13" x14ac:dyDescent="0.25">
      <c r="B62" t="s">
        <v>100</v>
      </c>
      <c r="C62">
        <v>-2.34555735849005E-3</v>
      </c>
      <c r="D62">
        <v>3.4317413804022201E-2</v>
      </c>
      <c r="E62">
        <v>0.362346787273014</v>
      </c>
      <c r="F62">
        <v>-1.8467337787613801E-2</v>
      </c>
      <c r="G62">
        <v>2.2400695704402701E-2</v>
      </c>
      <c r="H62">
        <v>1.34699482704291</v>
      </c>
      <c r="I62">
        <v>-0.97672721675589302</v>
      </c>
      <c r="M62" s="4" t="s">
        <v>101</v>
      </c>
    </row>
    <row r="63" spans="2:13" x14ac:dyDescent="0.25">
      <c r="B63" t="s">
        <v>102</v>
      </c>
      <c r="C63">
        <v>2.8612758379216899E-3</v>
      </c>
      <c r="D63">
        <v>-1.48575887068864E-2</v>
      </c>
      <c r="E63">
        <v>-0.67909564899557995</v>
      </c>
      <c r="F63">
        <v>-5.8977925605626397E-2</v>
      </c>
      <c r="G63">
        <v>-0.55258634325682199</v>
      </c>
      <c r="H63">
        <v>-9.22305548494783E-2</v>
      </c>
      <c r="I63">
        <v>-1.43034278432557</v>
      </c>
      <c r="M63" s="4"/>
    </row>
    <row r="64" spans="2:13" x14ac:dyDescent="0.25">
      <c r="B64" t="s">
        <v>103</v>
      </c>
      <c r="C64">
        <v>7.3891698641825301E-4</v>
      </c>
      <c r="D64">
        <v>-5.4707968011426201E-3</v>
      </c>
      <c r="E64">
        <v>0.51087944934863405</v>
      </c>
      <c r="F64">
        <v>-0.11777222312730599</v>
      </c>
      <c r="G64">
        <v>0.376894060054973</v>
      </c>
      <c r="H64">
        <v>-0.81283129060229797</v>
      </c>
      <c r="I64">
        <v>-1.8479523419614501</v>
      </c>
      <c r="L64" t="s">
        <v>104</v>
      </c>
      <c r="M64" s="4">
        <v>1.3433E-2</v>
      </c>
    </row>
    <row r="65" spans="2:19" x14ac:dyDescent="0.25">
      <c r="B65" t="s">
        <v>105</v>
      </c>
      <c r="C65">
        <v>1.5463712745859299E-3</v>
      </c>
      <c r="D65">
        <v>-1.29410157669226E-2</v>
      </c>
      <c r="E65">
        <v>0.77619830362602005</v>
      </c>
      <c r="F65">
        <v>2.9700548505590601E-2</v>
      </c>
      <c r="G65">
        <v>0.161344890301623</v>
      </c>
      <c r="H65">
        <v>-1.56422045577845</v>
      </c>
      <c r="I65">
        <v>-0.86368340945192101</v>
      </c>
      <c r="M65" s="4">
        <v>-3.3999999999999998E-3</v>
      </c>
    </row>
    <row r="66" spans="2:19" x14ac:dyDescent="0.25">
      <c r="B66" t="s">
        <v>106</v>
      </c>
      <c r="C66">
        <v>6.0079339858999897E-4</v>
      </c>
      <c r="D66">
        <v>2.67142324773437E-2</v>
      </c>
      <c r="E66">
        <v>-0.402928699684374</v>
      </c>
      <c r="F66">
        <v>2.4123430260376E-2</v>
      </c>
      <c r="G66">
        <v>-0.238356046331516</v>
      </c>
      <c r="H66">
        <v>-0.81226508827386101</v>
      </c>
      <c r="I66">
        <v>-0.77530766652226302</v>
      </c>
      <c r="M66" s="4" t="s">
        <v>107</v>
      </c>
    </row>
    <row r="67" spans="2:19" x14ac:dyDescent="0.25">
      <c r="B67" t="s">
        <v>108</v>
      </c>
      <c r="C67">
        <v>1.34812796595919E-3</v>
      </c>
      <c r="D67">
        <v>1.3850049260780199E-2</v>
      </c>
      <c r="E67">
        <v>-1.5725057228155599</v>
      </c>
      <c r="F67">
        <v>0.106898193224335</v>
      </c>
      <c r="G67">
        <v>0.79837609556746703</v>
      </c>
      <c r="H67">
        <v>-1.6769746689262099</v>
      </c>
      <c r="I67">
        <v>-0.95531139991956304</v>
      </c>
      <c r="M67" s="4"/>
    </row>
    <row r="68" spans="2:19" x14ac:dyDescent="0.25">
      <c r="B68" t="s">
        <v>109</v>
      </c>
      <c r="C68">
        <v>1.37624424096914E-3</v>
      </c>
      <c r="D68">
        <v>-1.9321093869925299E-2</v>
      </c>
      <c r="E68">
        <v>-2.6545390749665199</v>
      </c>
      <c r="F68">
        <v>2.7250227852504302E-2</v>
      </c>
      <c r="G68">
        <v>-0.147737835022691</v>
      </c>
      <c r="H68">
        <v>-0.29311892448570498</v>
      </c>
      <c r="I68">
        <v>-2.75488219380285E-2</v>
      </c>
      <c r="L68" t="s">
        <v>110</v>
      </c>
      <c r="M68" s="4">
        <v>8.1370999999999999E-2</v>
      </c>
    </row>
    <row r="69" spans="2:19" x14ac:dyDescent="0.25">
      <c r="B69" t="s">
        <v>111</v>
      </c>
      <c r="C69">
        <v>5.9606830154987703E-4</v>
      </c>
      <c r="D69">
        <v>-3.4369337424931E-2</v>
      </c>
      <c r="E69">
        <v>-0.59325538335722705</v>
      </c>
      <c r="F69">
        <v>9.06555504259908E-2</v>
      </c>
      <c r="G69">
        <v>0.37325129300016802</v>
      </c>
      <c r="H69">
        <v>0.18516660056328199</v>
      </c>
      <c r="I69">
        <v>-0.14872373508457001</v>
      </c>
      <c r="M69" s="4">
        <v>-0.28766000000000003</v>
      </c>
    </row>
    <row r="70" spans="2:19" x14ac:dyDescent="0.25">
      <c r="B70" t="s">
        <v>112</v>
      </c>
      <c r="C70">
        <v>9.4402513754743495E-4</v>
      </c>
      <c r="D70">
        <v>-4.0321921039591202E-2</v>
      </c>
      <c r="E70">
        <v>0.27113864475015698</v>
      </c>
      <c r="F70">
        <v>-0.16590157927961499</v>
      </c>
      <c r="G70">
        <v>7.8350356382249201E-2</v>
      </c>
      <c r="H70">
        <v>-0.62204595052856804</v>
      </c>
      <c r="I70">
        <v>-2.5905181101740502</v>
      </c>
      <c r="M70" s="4" t="s">
        <v>113</v>
      </c>
    </row>
    <row r="71" spans="2:19" x14ac:dyDescent="0.25">
      <c r="B71" t="s">
        <v>114</v>
      </c>
      <c r="C71">
        <v>7.9139846044208497E-4</v>
      </c>
      <c r="D71">
        <v>3.4103598119804297E-2</v>
      </c>
      <c r="E71">
        <v>-0.136908972498306</v>
      </c>
      <c r="F71">
        <v>-0.159341499673359</v>
      </c>
      <c r="G71">
        <v>0.32570563572670203</v>
      </c>
      <c r="H71">
        <v>-0.84811135349766698</v>
      </c>
      <c r="I71">
        <v>0.70743690935202097</v>
      </c>
    </row>
    <row r="72" spans="2:19" x14ac:dyDescent="0.25">
      <c r="B72" t="s">
        <v>115</v>
      </c>
      <c r="C72">
        <v>-3.1117737538541301E-3</v>
      </c>
      <c r="D72">
        <v>2.29894501803082E-2</v>
      </c>
      <c r="E72">
        <v>-4.4748450850018398E-2</v>
      </c>
      <c r="F72">
        <v>6.0551415868161103E-2</v>
      </c>
      <c r="G72">
        <v>-0.121984522908386</v>
      </c>
      <c r="H72">
        <v>0.50390422713082805</v>
      </c>
      <c r="I72">
        <v>0.49297011187705497</v>
      </c>
      <c r="L72" t="s">
        <v>116</v>
      </c>
      <c r="M72" t="s">
        <v>117</v>
      </c>
      <c r="N72" t="s">
        <v>118</v>
      </c>
      <c r="O72" t="s">
        <v>119</v>
      </c>
      <c r="P72" t="s">
        <v>120</v>
      </c>
      <c r="Q72" t="s">
        <v>121</v>
      </c>
      <c r="R72" t="s">
        <v>122</v>
      </c>
      <c r="S72" t="s">
        <v>123</v>
      </c>
    </row>
    <row r="73" spans="2:19" x14ac:dyDescent="0.25">
      <c r="B73" t="s">
        <v>124</v>
      </c>
      <c r="C73">
        <v>2.7376614076040401E-3</v>
      </c>
      <c r="D73">
        <v>4.4292787382587802E-2</v>
      </c>
      <c r="E73">
        <v>1.95696930512154</v>
      </c>
      <c r="F73">
        <v>-0.200323885269476</v>
      </c>
      <c r="G73">
        <v>-0.20710120545441099</v>
      </c>
      <c r="H73">
        <v>-1.02311554212247</v>
      </c>
      <c r="I73">
        <v>-1.88500427696886</v>
      </c>
    </row>
    <row r="74" spans="2:19" x14ac:dyDescent="0.25">
      <c r="B74" t="s">
        <v>125</v>
      </c>
      <c r="C74">
        <v>-2.9383175055995499E-4</v>
      </c>
      <c r="D74">
        <v>-2.34162901790495E-2</v>
      </c>
      <c r="E74">
        <v>0.50439932754554095</v>
      </c>
      <c r="F74">
        <v>-0.10463412271058201</v>
      </c>
      <c r="G74">
        <v>7.7172238948910302E-2</v>
      </c>
      <c r="H74">
        <v>-1.3642973460422301</v>
      </c>
      <c r="I74">
        <v>-0.83895036418871904</v>
      </c>
      <c r="L74" t="s">
        <v>68</v>
      </c>
      <c r="M74" s="4">
        <v>-1.905E-3</v>
      </c>
      <c r="N74" s="4">
        <v>-1.8315999999999999E-2</v>
      </c>
      <c r="O74" s="4">
        <v>7.5395190000000003</v>
      </c>
      <c r="P74" s="4">
        <v>2.079618</v>
      </c>
      <c r="Q74" s="4">
        <v>-2.3923139999999998</v>
      </c>
      <c r="R74" s="4">
        <v>-5.4849059999999996</v>
      </c>
      <c r="S74" s="4">
        <v>-18.969740000000002</v>
      </c>
    </row>
    <row r="75" spans="2:19" x14ac:dyDescent="0.25">
      <c r="B75" t="s">
        <v>126</v>
      </c>
      <c r="C75">
        <v>-1.8277234262993199E-3</v>
      </c>
      <c r="D75">
        <v>-6.8561398886353604E-3</v>
      </c>
      <c r="E75">
        <v>1.6985100105023501</v>
      </c>
      <c r="F75">
        <v>-0.181730140696297</v>
      </c>
      <c r="G75">
        <v>-4.93961441215163E-2</v>
      </c>
      <c r="H75">
        <v>0.72388816702600101</v>
      </c>
      <c r="I75">
        <v>1.97559207907066</v>
      </c>
      <c r="M75" s="4">
        <v>-9.7300000000000008E-3</v>
      </c>
      <c r="N75" s="4">
        <v>-0.10084</v>
      </c>
      <c r="O75" s="4">
        <v>-5.2520899999999999</v>
      </c>
      <c r="P75" s="4">
        <v>-0.54100999999999999</v>
      </c>
      <c r="Q75" s="4">
        <v>-1.5991899999999999</v>
      </c>
      <c r="R75" s="4">
        <v>-4.38096</v>
      </c>
      <c r="S75" s="4">
        <v>-4.2404200000000003</v>
      </c>
    </row>
    <row r="76" spans="2:19" x14ac:dyDescent="0.25">
      <c r="B76" t="s">
        <v>127</v>
      </c>
      <c r="C76">
        <v>2.3849548796464799E-4</v>
      </c>
      <c r="D76">
        <v>-1.3348077442988399E-2</v>
      </c>
      <c r="E76">
        <v>0.88884627208020806</v>
      </c>
      <c r="F76">
        <v>9.4908220174013801E-3</v>
      </c>
      <c r="G76">
        <v>-0.179121194742624</v>
      </c>
      <c r="H76">
        <v>1.29382384040578</v>
      </c>
      <c r="I76">
        <v>0.95361680128953996</v>
      </c>
      <c r="M76" s="4" t="s">
        <v>128</v>
      </c>
      <c r="N76" s="4" t="s">
        <v>129</v>
      </c>
      <c r="O76" s="4" t="s">
        <v>130</v>
      </c>
      <c r="P76" s="4" t="s">
        <v>131</v>
      </c>
      <c r="Q76" s="4" t="s">
        <v>132</v>
      </c>
      <c r="R76" s="4" t="s">
        <v>133</v>
      </c>
      <c r="S76" s="4" t="s">
        <v>134</v>
      </c>
    </row>
    <row r="77" spans="2:19" x14ac:dyDescent="0.25">
      <c r="B77" t="s">
        <v>135</v>
      </c>
      <c r="C77">
        <v>-3.3898236908181301E-4</v>
      </c>
      <c r="D77">
        <v>5.09268529245539E-2</v>
      </c>
      <c r="E77">
        <v>-1.9676558955772301</v>
      </c>
      <c r="F77">
        <v>-0.12446961773133799</v>
      </c>
      <c r="G77">
        <v>-3.1031990719562599E-2</v>
      </c>
      <c r="H77">
        <v>-1.7634390022958599</v>
      </c>
      <c r="I77">
        <v>1.2860155946182601</v>
      </c>
      <c r="M77" s="4"/>
      <c r="N77" s="4"/>
      <c r="O77" s="4"/>
      <c r="P77" s="4"/>
      <c r="Q77" s="4"/>
      <c r="R77" s="4"/>
      <c r="S77" s="4"/>
    </row>
    <row r="78" spans="2:19" x14ac:dyDescent="0.25">
      <c r="B78" t="s">
        <v>136</v>
      </c>
      <c r="C78">
        <v>-6.2186356778116004E-4</v>
      </c>
      <c r="D78">
        <v>9.5555555386627206E-3</v>
      </c>
      <c r="E78">
        <v>-0.31506619769631899</v>
      </c>
      <c r="F78">
        <v>-4.0533812702348099E-2</v>
      </c>
      <c r="G78">
        <v>-1.8421367027648401</v>
      </c>
      <c r="H78">
        <v>3.2537011621437002</v>
      </c>
      <c r="I78">
        <v>-2.1755998004864101</v>
      </c>
      <c r="L78" t="s">
        <v>137</v>
      </c>
      <c r="M78" s="4">
        <v>-2.3503E-2</v>
      </c>
      <c r="N78" s="4">
        <v>-1.654941</v>
      </c>
      <c r="O78" s="4">
        <v>-44.827330000000003</v>
      </c>
      <c r="P78" s="4">
        <v>-1.42483</v>
      </c>
      <c r="Q78" s="4">
        <v>-9.2153379999999991</v>
      </c>
      <c r="R78" s="4">
        <v>-18.945910000000001</v>
      </c>
      <c r="S78" s="4">
        <v>59.950560000000003</v>
      </c>
    </row>
    <row r="79" spans="2:19" x14ac:dyDescent="0.25">
      <c r="B79" t="s">
        <v>138</v>
      </c>
      <c r="C79">
        <v>3.6348743667584198E-3</v>
      </c>
      <c r="D79">
        <v>8.3043224401154799E-3</v>
      </c>
      <c r="E79">
        <v>0.14446827196737499</v>
      </c>
      <c r="F79">
        <v>-0.30216842220011603</v>
      </c>
      <c r="G79">
        <v>0.70735918468149905</v>
      </c>
      <c r="H79">
        <v>1.84742741150967</v>
      </c>
      <c r="I79">
        <v>-0.56108724144844802</v>
      </c>
      <c r="M79" s="4">
        <v>-9.3549999999999994E-2</v>
      </c>
      <c r="N79" s="4">
        <v>-0.96921000000000002</v>
      </c>
      <c r="O79" s="4">
        <v>-50.480699999999999</v>
      </c>
      <c r="P79" s="4">
        <v>-5.1999000000000004</v>
      </c>
      <c r="Q79" s="4">
        <v>-15.370699999999999</v>
      </c>
      <c r="R79" s="4">
        <v>-42.107799999999997</v>
      </c>
      <c r="S79" s="4">
        <v>-40.756999999999998</v>
      </c>
    </row>
    <row r="80" spans="2:19" x14ac:dyDescent="0.25">
      <c r="B80" t="s">
        <v>139</v>
      </c>
      <c r="C80">
        <v>6.9440693688391805E-4</v>
      </c>
      <c r="D80">
        <v>-1.8762429075491499E-2</v>
      </c>
      <c r="E80">
        <v>1.05838952470438</v>
      </c>
      <c r="F80">
        <v>-0.15767097084551801</v>
      </c>
      <c r="G80">
        <v>0.94463984094198195</v>
      </c>
      <c r="H80">
        <v>-0.65391036152553805</v>
      </c>
      <c r="I80">
        <v>1.88710357333963</v>
      </c>
      <c r="M80" s="4" t="s">
        <v>140</v>
      </c>
      <c r="N80" s="4" t="s">
        <v>141</v>
      </c>
      <c r="O80" s="4" t="s">
        <v>142</v>
      </c>
      <c r="P80" s="4" t="s">
        <v>143</v>
      </c>
      <c r="Q80" s="4" t="s">
        <v>144</v>
      </c>
      <c r="R80" s="4" t="s">
        <v>145</v>
      </c>
      <c r="S80" s="4" t="s">
        <v>146</v>
      </c>
    </row>
    <row r="81" spans="2:19" x14ac:dyDescent="0.25">
      <c r="B81" t="s">
        <v>147</v>
      </c>
      <c r="C81">
        <v>1.0197092049315101E-3</v>
      </c>
      <c r="D81">
        <v>-5.4715084276426303E-2</v>
      </c>
      <c r="E81">
        <v>-9.6052584069246799E-2</v>
      </c>
      <c r="F81">
        <v>-7.26220070902307E-2</v>
      </c>
      <c r="G81">
        <v>0.78738700155447805</v>
      </c>
      <c r="H81">
        <v>-1.5601056322539999</v>
      </c>
      <c r="I81">
        <v>-0.61405839570985699</v>
      </c>
      <c r="M81" s="4"/>
      <c r="N81" s="4"/>
      <c r="O81" s="4"/>
      <c r="P81" s="4"/>
      <c r="Q81" s="4"/>
      <c r="R81" s="4"/>
      <c r="S81" s="4"/>
    </row>
    <row r="82" spans="2:19" x14ac:dyDescent="0.25">
      <c r="B82" t="s">
        <v>148</v>
      </c>
      <c r="C82">
        <v>-2.1487222369884198E-3</v>
      </c>
      <c r="D82">
        <v>2.6556976280817299E-2</v>
      </c>
      <c r="E82">
        <v>-0.21156237666543501</v>
      </c>
      <c r="F82">
        <v>-0.18387350574869299</v>
      </c>
      <c r="G82">
        <v>0.56579531456691001</v>
      </c>
      <c r="H82">
        <v>-0.333284573019829</v>
      </c>
      <c r="I82">
        <v>-3.18913454316831</v>
      </c>
      <c r="L82" t="s">
        <v>149</v>
      </c>
      <c r="M82" s="4">
        <v>0.26207000000000003</v>
      </c>
      <c r="N82" s="4">
        <v>-0.73351900000000003</v>
      </c>
      <c r="O82" s="4">
        <v>-28.488990000000001</v>
      </c>
      <c r="P82" s="4">
        <v>-11.082560000000001</v>
      </c>
      <c r="Q82" s="4">
        <v>-9.007441</v>
      </c>
      <c r="R82" s="4">
        <v>18.383749999999999</v>
      </c>
      <c r="S82" s="4">
        <v>57.583509999999997</v>
      </c>
    </row>
    <row r="83" spans="2:19" x14ac:dyDescent="0.25">
      <c r="B83" t="s">
        <v>150</v>
      </c>
      <c r="C83">
        <v>1.0757982083889901E-3</v>
      </c>
      <c r="D83">
        <v>-6.9704584563406299E-3</v>
      </c>
      <c r="E83">
        <v>2.22089297537666</v>
      </c>
      <c r="F83">
        <v>9.1607271761245904E-2</v>
      </c>
      <c r="G83">
        <v>-0.51741303543385198</v>
      </c>
      <c r="H83">
        <v>0.37934499243931902</v>
      </c>
      <c r="I83">
        <v>0.41842056723010501</v>
      </c>
      <c r="M83" s="4">
        <v>-8.9469999999999994E-2</v>
      </c>
      <c r="N83" s="4">
        <v>-0.92696000000000001</v>
      </c>
      <c r="O83" s="4">
        <v>-48.279800000000002</v>
      </c>
      <c r="P83" s="4">
        <v>-4.9732000000000003</v>
      </c>
      <c r="Q83" s="4">
        <v>-14.7006</v>
      </c>
      <c r="R83" s="4">
        <v>-40.271999999999998</v>
      </c>
      <c r="S83" s="4">
        <v>-38.9801</v>
      </c>
    </row>
    <row r="84" spans="2:19" x14ac:dyDescent="0.25">
      <c r="B84" t="s">
        <v>151</v>
      </c>
      <c r="C84">
        <v>-4.7531399951830498E-4</v>
      </c>
      <c r="D84">
        <v>1.8632473135369899E-2</v>
      </c>
      <c r="E84">
        <v>-1.0074612719351399</v>
      </c>
      <c r="F84">
        <v>0.18650785327351799</v>
      </c>
      <c r="G84">
        <v>-0.434675773481984</v>
      </c>
      <c r="H84">
        <v>-0.25128996465116399</v>
      </c>
      <c r="I84">
        <v>-0.21225782942950699</v>
      </c>
      <c r="M84" s="4" t="s">
        <v>152</v>
      </c>
      <c r="N84" s="4" t="s">
        <v>153</v>
      </c>
      <c r="O84" s="4" t="s">
        <v>154</v>
      </c>
      <c r="P84" s="4" t="s">
        <v>155</v>
      </c>
      <c r="Q84" s="4" t="s">
        <v>156</v>
      </c>
      <c r="R84" s="4" t="s">
        <v>157</v>
      </c>
      <c r="S84" s="4" t="s">
        <v>158</v>
      </c>
    </row>
    <row r="85" spans="2:19" x14ac:dyDescent="0.25">
      <c r="B85" t="s">
        <v>159</v>
      </c>
      <c r="C85">
        <v>-4.5058551030980202E-3</v>
      </c>
      <c r="D85">
        <v>-2.1069230901341499E-2</v>
      </c>
      <c r="E85">
        <v>-2.4479121165359499</v>
      </c>
      <c r="F85">
        <v>8.4214758799714101E-2</v>
      </c>
      <c r="G85">
        <v>0.21010884017787801</v>
      </c>
      <c r="H85">
        <v>1.9849355282115899</v>
      </c>
      <c r="I85">
        <v>0.97274706917841702</v>
      </c>
      <c r="M85" s="4"/>
      <c r="N85" s="4"/>
      <c r="O85" s="4"/>
      <c r="P85" s="4"/>
      <c r="Q85" s="4"/>
      <c r="R85" s="4"/>
      <c r="S85" s="4"/>
    </row>
    <row r="86" spans="2:19" x14ac:dyDescent="0.25">
      <c r="B86" t="s">
        <v>160</v>
      </c>
      <c r="C86">
        <v>1.9146597166863101E-3</v>
      </c>
      <c r="D86">
        <v>2.8728701528434701E-2</v>
      </c>
      <c r="E86">
        <v>-3.65231826331659</v>
      </c>
      <c r="F86">
        <v>-4.0382758004451097E-2</v>
      </c>
      <c r="G86">
        <v>-3.2654186134231197E-2</v>
      </c>
      <c r="H86">
        <v>-1.69471147281463</v>
      </c>
      <c r="I86">
        <v>-7.6873781660812199E-2</v>
      </c>
      <c r="L86" t="s">
        <v>161</v>
      </c>
      <c r="M86" s="4">
        <v>0.35075499999999998</v>
      </c>
      <c r="N86" s="4">
        <v>-0.43109500000000001</v>
      </c>
      <c r="O86" s="4">
        <v>41.437510000000003</v>
      </c>
      <c r="P86" s="4">
        <v>-3.5672139999999999</v>
      </c>
      <c r="Q86" s="4">
        <v>13.61819</v>
      </c>
      <c r="R86" s="4">
        <v>67.57929</v>
      </c>
      <c r="S86" s="4">
        <v>24.541540000000001</v>
      </c>
    </row>
    <row r="87" spans="2:19" x14ac:dyDescent="0.25">
      <c r="B87" t="s">
        <v>162</v>
      </c>
      <c r="C87">
        <v>3.9488794758133902E-3</v>
      </c>
      <c r="D87">
        <v>-1.5136130432842501E-2</v>
      </c>
      <c r="E87">
        <v>1.52840990543581</v>
      </c>
      <c r="F87">
        <v>-0.25425233845797401</v>
      </c>
      <c r="G87">
        <v>0.193808541292706</v>
      </c>
      <c r="H87">
        <v>-0.91709209813875003</v>
      </c>
      <c r="I87">
        <v>5.42345027392293E-2</v>
      </c>
      <c r="M87" s="4">
        <v>-9.0520000000000003E-2</v>
      </c>
      <c r="N87" s="4">
        <v>-0.93781999999999999</v>
      </c>
      <c r="O87" s="4">
        <v>-48.845599999999997</v>
      </c>
      <c r="P87" s="4">
        <v>-5.0314800000000002</v>
      </c>
      <c r="Q87" s="4">
        <v>-14.8728</v>
      </c>
      <c r="R87" s="4">
        <v>-40.744</v>
      </c>
      <c r="S87" s="4">
        <v>-39.436900000000001</v>
      </c>
    </row>
    <row r="88" spans="2:19" x14ac:dyDescent="0.25">
      <c r="B88" t="s">
        <v>163</v>
      </c>
      <c r="C88">
        <v>3.8075239713437897E-4</v>
      </c>
      <c r="D88">
        <v>-1.42528617655016E-2</v>
      </c>
      <c r="E88">
        <v>-1.4314472399328</v>
      </c>
      <c r="F88">
        <v>-7.9904497300829797E-2</v>
      </c>
      <c r="G88">
        <v>0.27837396325834302</v>
      </c>
      <c r="H88">
        <v>0.91426829556632305</v>
      </c>
      <c r="I88">
        <v>0.59007507528703596</v>
      </c>
      <c r="M88" s="4" t="s">
        <v>164</v>
      </c>
      <c r="N88" s="4" t="s">
        <v>165</v>
      </c>
      <c r="O88" s="4" t="s">
        <v>166</v>
      </c>
      <c r="P88" s="4" t="s">
        <v>167</v>
      </c>
      <c r="Q88" s="4" t="s">
        <v>168</v>
      </c>
      <c r="R88" s="4" t="s">
        <v>169</v>
      </c>
      <c r="S88" s="4" t="s">
        <v>170</v>
      </c>
    </row>
    <row r="89" spans="2:19" x14ac:dyDescent="0.25">
      <c r="B89" t="s">
        <v>171</v>
      </c>
      <c r="C89">
        <v>-5.4802795396750501E-4</v>
      </c>
      <c r="D89">
        <v>5.1646279649866803E-2</v>
      </c>
      <c r="E89">
        <v>-0.64155019889138298</v>
      </c>
      <c r="F89">
        <v>-0.116725940201589</v>
      </c>
      <c r="G89">
        <v>-2.3217931901515498E-3</v>
      </c>
      <c r="H89">
        <v>0.25801581673361002</v>
      </c>
      <c r="I89">
        <v>-1.5965437599490799</v>
      </c>
      <c r="M89" s="4"/>
      <c r="N89" s="4"/>
      <c r="O89" s="4"/>
      <c r="P89" s="4"/>
      <c r="Q89" s="4"/>
      <c r="R89" s="4"/>
      <c r="S89" s="4"/>
    </row>
    <row r="90" spans="2:19" x14ac:dyDescent="0.25">
      <c r="B90" t="s">
        <v>172</v>
      </c>
      <c r="C90">
        <v>-1.7385102105706501E-3</v>
      </c>
      <c r="D90">
        <v>8.3002430694301705E-3</v>
      </c>
      <c r="E90">
        <v>1.1235993843227601</v>
      </c>
      <c r="F90">
        <v>-5.9254403797526702E-2</v>
      </c>
      <c r="G90">
        <v>5.0258926778795801E-2</v>
      </c>
      <c r="H90">
        <v>-0.63535640627325096</v>
      </c>
      <c r="I90">
        <v>-0.39046775998199701</v>
      </c>
      <c r="L90" t="s">
        <v>173</v>
      </c>
      <c r="M90" s="4">
        <v>2.5089E-2</v>
      </c>
      <c r="N90" s="4">
        <v>1.2600709999999999</v>
      </c>
      <c r="O90" s="4">
        <v>54.368549999999999</v>
      </c>
      <c r="P90" s="4">
        <v>1.842241</v>
      </c>
      <c r="Q90" s="4">
        <v>6.9387129999999999</v>
      </c>
      <c r="R90" s="4">
        <v>22.35474</v>
      </c>
      <c r="S90" s="4">
        <v>19.2867</v>
      </c>
    </row>
    <row r="91" spans="2:19" x14ac:dyDescent="0.25">
      <c r="B91" t="s">
        <v>174</v>
      </c>
      <c r="C91">
        <v>-1.3312398903752899E-3</v>
      </c>
      <c r="D91">
        <v>-5.7848664814385102E-2</v>
      </c>
      <c r="E91">
        <v>1.3651393997085299</v>
      </c>
      <c r="F91">
        <v>-8.2060731432825093E-2</v>
      </c>
      <c r="G91">
        <v>-4.7131379631134999E-2</v>
      </c>
      <c r="H91">
        <v>-1.4867132807882799</v>
      </c>
      <c r="I91">
        <v>-0.48465705549673299</v>
      </c>
      <c r="M91" s="4">
        <v>-9.425E-2</v>
      </c>
      <c r="N91" s="4">
        <v>-0.97641</v>
      </c>
      <c r="O91" s="4">
        <v>-50.855200000000004</v>
      </c>
      <c r="P91" s="4">
        <v>-5.23848</v>
      </c>
      <c r="Q91" s="4">
        <v>-15.4847</v>
      </c>
      <c r="R91" s="4">
        <v>-42.420200000000001</v>
      </c>
      <c r="S91" s="4">
        <v>-41.059399999999997</v>
      </c>
    </row>
    <row r="92" spans="2:19" x14ac:dyDescent="0.25">
      <c r="B92" t="s">
        <v>175</v>
      </c>
      <c r="C92">
        <v>1.6800360350952401E-3</v>
      </c>
      <c r="D92">
        <v>4.6250022054061597E-2</v>
      </c>
      <c r="E92">
        <v>-2.0278345810577401</v>
      </c>
      <c r="F92">
        <v>-0.17122588629468199</v>
      </c>
      <c r="G92">
        <v>-0.31967673841407801</v>
      </c>
      <c r="H92">
        <v>-0.77892014444027002</v>
      </c>
      <c r="I92">
        <v>7.8415983906829106E-2</v>
      </c>
      <c r="M92" s="4" t="s">
        <v>176</v>
      </c>
      <c r="N92" s="4" t="s">
        <v>177</v>
      </c>
      <c r="O92" s="4" t="s">
        <v>178</v>
      </c>
      <c r="P92" s="4" t="s">
        <v>179</v>
      </c>
      <c r="Q92" s="4" t="s">
        <v>180</v>
      </c>
      <c r="R92" s="4" t="s">
        <v>181</v>
      </c>
      <c r="S92" s="4" t="s">
        <v>182</v>
      </c>
    </row>
    <row r="93" spans="2:19" x14ac:dyDescent="0.25">
      <c r="B93" t="s">
        <v>183</v>
      </c>
      <c r="C93">
        <v>-1.70247882213308E-3</v>
      </c>
      <c r="D93">
        <v>-2.0628621710092401E-2</v>
      </c>
      <c r="E93">
        <v>-0.336750335764195</v>
      </c>
      <c r="F93">
        <v>3.1724759145917499E-2</v>
      </c>
      <c r="G93">
        <v>0.86838039577426596</v>
      </c>
      <c r="H93">
        <v>0.65918289582522605</v>
      </c>
      <c r="I93">
        <v>-1.1415223911994199</v>
      </c>
      <c r="M93" s="4"/>
      <c r="N93" s="4"/>
      <c r="O93" s="4"/>
      <c r="P93" s="4"/>
      <c r="Q93" s="4"/>
      <c r="R93" s="4"/>
      <c r="S93" s="4"/>
    </row>
    <row r="94" spans="2:19" x14ac:dyDescent="0.25">
      <c r="B94" t="s">
        <v>184</v>
      </c>
      <c r="C94">
        <v>8.6524574824162995E-4</v>
      </c>
      <c r="D94">
        <v>-1.01735925242461E-2</v>
      </c>
      <c r="E94">
        <v>2.9098049320531398</v>
      </c>
      <c r="F94">
        <v>0.22152921804518799</v>
      </c>
      <c r="G94">
        <v>-0.427105127368474</v>
      </c>
      <c r="H94">
        <v>-1.7510657403076999</v>
      </c>
      <c r="I94">
        <v>1.15313838404442</v>
      </c>
      <c r="L94" t="s">
        <v>185</v>
      </c>
      <c r="M94" s="4">
        <v>1.637E-3</v>
      </c>
      <c r="N94" s="4">
        <v>2.8147220000000002</v>
      </c>
      <c r="O94" s="4">
        <v>-7.658118</v>
      </c>
      <c r="P94" s="4">
        <v>-0.420767</v>
      </c>
      <c r="Q94" s="4">
        <v>0.18876000000000001</v>
      </c>
      <c r="R94" s="4">
        <v>2.4451870000000002</v>
      </c>
      <c r="S94" s="4">
        <v>-3.1847949999999998</v>
      </c>
    </row>
    <row r="95" spans="2:19" x14ac:dyDescent="0.25">
      <c r="B95" t="s">
        <v>186</v>
      </c>
      <c r="C95">
        <v>-3.8034172316009302E-3</v>
      </c>
      <c r="D95">
        <v>3.73467770462073E-2</v>
      </c>
      <c r="E95">
        <v>-0.567103492455583</v>
      </c>
      <c r="F95">
        <v>4.05018514714727E-2</v>
      </c>
      <c r="G95">
        <v>0.81351852659125301</v>
      </c>
      <c r="H95">
        <v>1.59956857722316</v>
      </c>
      <c r="I95">
        <v>-0.90623710612081398</v>
      </c>
      <c r="M95" s="4">
        <v>-8.6199999999999992E-3</v>
      </c>
      <c r="N95" s="4">
        <v>-8.9279999999999998E-2</v>
      </c>
      <c r="O95" s="4">
        <v>-4.6502499999999998</v>
      </c>
      <c r="P95" s="4">
        <v>-0.47900999999999999</v>
      </c>
      <c r="Q95" s="4">
        <v>-1.41594</v>
      </c>
      <c r="R95" s="4">
        <v>-3.8789500000000001</v>
      </c>
      <c r="S95" s="4">
        <v>-3.7545199999999999</v>
      </c>
    </row>
    <row r="96" spans="2:19" x14ac:dyDescent="0.25">
      <c r="B96" t="s">
        <v>187</v>
      </c>
      <c r="C96">
        <v>1.6112171461813399E-3</v>
      </c>
      <c r="D96">
        <v>-1.7938197368096299E-2</v>
      </c>
      <c r="E96">
        <v>-0.82426505735238098</v>
      </c>
      <c r="F96">
        <v>5.4484646301375204E-3</v>
      </c>
      <c r="G96">
        <v>0.117795332275672</v>
      </c>
      <c r="H96">
        <v>-0.13394764845754001</v>
      </c>
      <c r="I96">
        <v>-1.4054636253689801</v>
      </c>
      <c r="M96" s="4" t="s">
        <v>188</v>
      </c>
      <c r="N96" s="4" t="s">
        <v>189</v>
      </c>
      <c r="O96" s="4" t="s">
        <v>190</v>
      </c>
      <c r="P96" s="4" t="s">
        <v>191</v>
      </c>
      <c r="Q96" s="4" t="s">
        <v>192</v>
      </c>
      <c r="R96" s="4" t="s">
        <v>193</v>
      </c>
      <c r="S96" s="4" t="s">
        <v>194</v>
      </c>
    </row>
    <row r="97" spans="2:19" x14ac:dyDescent="0.25">
      <c r="B97" t="s">
        <v>195</v>
      </c>
      <c r="C97">
        <v>6.5099836433155198E-4</v>
      </c>
      <c r="D97">
        <v>-2.5986541992094499E-2</v>
      </c>
      <c r="E97">
        <v>-0.72812845644156399</v>
      </c>
      <c r="F97">
        <v>2.9166449180479798E-2</v>
      </c>
      <c r="G97">
        <v>0.40863635021218098</v>
      </c>
      <c r="H97">
        <v>1.6859088688702</v>
      </c>
      <c r="I97">
        <v>0.180090867254868</v>
      </c>
      <c r="M97" s="4"/>
      <c r="N97" s="4"/>
      <c r="O97" s="4"/>
      <c r="P97" s="4"/>
      <c r="Q97" s="4"/>
      <c r="R97" s="4"/>
      <c r="S97" s="4"/>
    </row>
    <row r="98" spans="2:19" x14ac:dyDescent="0.25">
      <c r="B98" t="s">
        <v>196</v>
      </c>
      <c r="C98">
        <v>7.0854616241481196E-4</v>
      </c>
      <c r="D98">
        <v>-3.1696871672492102E-3</v>
      </c>
      <c r="E98">
        <v>-0.17618525145307001</v>
      </c>
      <c r="F98">
        <v>2.1230195010106898E-2</v>
      </c>
      <c r="G98">
        <v>3.3604903666108301E-3</v>
      </c>
      <c r="H98">
        <v>-0.36778829330922302</v>
      </c>
      <c r="I98">
        <v>-2.1628290829802801E-2</v>
      </c>
      <c r="L98" t="s">
        <v>197</v>
      </c>
      <c r="M98" s="4">
        <v>-5.7619999999999998E-3</v>
      </c>
      <c r="N98" s="4">
        <v>-3.0957569999999999</v>
      </c>
      <c r="O98" s="4">
        <v>22.876550000000002</v>
      </c>
      <c r="P98" s="4">
        <v>1.3256650000000001</v>
      </c>
      <c r="Q98" s="4">
        <v>0.885486</v>
      </c>
      <c r="R98" s="4">
        <v>6.0572280000000003</v>
      </c>
      <c r="S98" s="4">
        <v>13.97911</v>
      </c>
    </row>
    <row r="99" spans="2:19" x14ac:dyDescent="0.25">
      <c r="B99" t="s">
        <v>198</v>
      </c>
      <c r="C99">
        <v>3.6721678446779001E-4</v>
      </c>
      <c r="D99">
        <v>9.1888354355905404E-3</v>
      </c>
      <c r="E99">
        <v>0.202698159512683</v>
      </c>
      <c r="F99">
        <v>0.23642705364021999</v>
      </c>
      <c r="G99">
        <v>-0.171642755285253</v>
      </c>
      <c r="H99">
        <v>1.3635763790808499</v>
      </c>
      <c r="I99">
        <v>1.96217570456548</v>
      </c>
      <c r="M99" s="4">
        <v>-2.3539999999999998E-2</v>
      </c>
      <c r="N99" s="4">
        <v>-0.24387</v>
      </c>
      <c r="O99" s="4">
        <v>-12.7019</v>
      </c>
      <c r="P99" s="4">
        <v>-1.3083899999999999</v>
      </c>
      <c r="Q99" s="4">
        <v>-3.86755</v>
      </c>
      <c r="R99" s="4">
        <v>-10.5951</v>
      </c>
      <c r="S99" s="4">
        <v>-10.2552</v>
      </c>
    </row>
    <row r="100" spans="2:19" x14ac:dyDescent="0.25">
      <c r="B100" t="s">
        <v>199</v>
      </c>
      <c r="C100">
        <v>2.43928918170906E-3</v>
      </c>
      <c r="D100">
        <v>-3.3258799224073397E-2</v>
      </c>
      <c r="E100">
        <v>-2.3830514954086301</v>
      </c>
      <c r="F100">
        <v>-0.21967937404896601</v>
      </c>
      <c r="G100">
        <v>-1.2817809716140899E-3</v>
      </c>
      <c r="H100">
        <v>-0.45471684230677201</v>
      </c>
      <c r="I100">
        <v>-1.2194751257702801</v>
      </c>
      <c r="M100" s="4" t="s">
        <v>200</v>
      </c>
      <c r="N100" s="4" t="s">
        <v>201</v>
      </c>
      <c r="O100" s="4" t="s">
        <v>202</v>
      </c>
      <c r="P100" s="4" t="s">
        <v>203</v>
      </c>
      <c r="Q100" s="4" t="s">
        <v>204</v>
      </c>
      <c r="R100" s="4" t="s">
        <v>205</v>
      </c>
      <c r="S100" s="4" t="s">
        <v>206</v>
      </c>
    </row>
    <row r="101" spans="2:19" x14ac:dyDescent="0.25">
      <c r="B101" t="s">
        <v>207</v>
      </c>
      <c r="C101">
        <v>1.8273986726007601E-3</v>
      </c>
      <c r="D101">
        <v>9.9352219318255604E-3</v>
      </c>
      <c r="E101">
        <v>-0.13638203022174999</v>
      </c>
      <c r="F101">
        <v>0.208815320882864</v>
      </c>
      <c r="G101">
        <v>0.120406320208416</v>
      </c>
      <c r="H101">
        <v>-1.2601842925475</v>
      </c>
      <c r="I101">
        <v>0.41256736488403101</v>
      </c>
      <c r="M101" s="4"/>
      <c r="N101" s="4"/>
      <c r="O101" s="4"/>
      <c r="P101" s="4"/>
      <c r="Q101" s="4"/>
      <c r="R101" s="4"/>
      <c r="S101" s="4"/>
    </row>
    <row r="102" spans="2:19" x14ac:dyDescent="0.25">
      <c r="B102" t="s">
        <v>208</v>
      </c>
      <c r="C102">
        <v>1.46709573149452E-3</v>
      </c>
      <c r="D102">
        <v>3.6100368315029399E-2</v>
      </c>
      <c r="E102">
        <v>-1.6164239965737099</v>
      </c>
      <c r="F102">
        <v>7.5037493375950906E-2</v>
      </c>
      <c r="G102">
        <v>0.337929721205185</v>
      </c>
      <c r="H102">
        <v>0.57292058111968003</v>
      </c>
      <c r="I102">
        <v>0.523956636471544</v>
      </c>
      <c r="L102" t="s">
        <v>209</v>
      </c>
      <c r="M102" s="4">
        <v>8.3890000000000006E-3</v>
      </c>
      <c r="N102" s="4">
        <v>1.590357</v>
      </c>
      <c r="O102" s="4">
        <v>-26.18892</v>
      </c>
      <c r="P102" s="4">
        <v>-1.543601</v>
      </c>
      <c r="Q102" s="4">
        <v>-0.65318600000000004</v>
      </c>
      <c r="R102" s="4">
        <v>-9.9410299999999996</v>
      </c>
      <c r="S102" s="4">
        <v>-13.19506</v>
      </c>
    </row>
    <row r="103" spans="2:19" x14ac:dyDescent="0.25">
      <c r="B103" t="s">
        <v>210</v>
      </c>
      <c r="C103">
        <v>-1.05518756392158E-3</v>
      </c>
      <c r="D103">
        <v>-1.1625746356219799E-2</v>
      </c>
      <c r="E103">
        <v>-1.1202518657359899</v>
      </c>
      <c r="F103">
        <v>0.128578383052149</v>
      </c>
      <c r="G103">
        <v>-0.196505768275998</v>
      </c>
      <c r="H103">
        <v>1.3916880539815999</v>
      </c>
      <c r="I103">
        <v>1.72860210617655</v>
      </c>
      <c r="M103" s="4">
        <v>-2.4299999999999999E-2</v>
      </c>
      <c r="N103" s="4">
        <v>-0.25174999999999997</v>
      </c>
      <c r="O103" s="4">
        <v>-13.1122</v>
      </c>
      <c r="P103" s="4">
        <v>-1.3506499999999999</v>
      </c>
      <c r="Q103" s="4">
        <v>-3.99248</v>
      </c>
      <c r="R103" s="4">
        <v>-10.9373</v>
      </c>
      <c r="S103" s="4">
        <v>-10.586499999999999</v>
      </c>
    </row>
    <row r="104" spans="2:19" x14ac:dyDescent="0.25">
      <c r="B104" t="s">
        <v>211</v>
      </c>
      <c r="C104">
        <v>-3.5652077503961298E-4</v>
      </c>
      <c r="D104">
        <v>-2.3155319517050899E-2</v>
      </c>
      <c r="E104">
        <v>-1.96942901853562</v>
      </c>
      <c r="F104">
        <v>0.18385120532600899</v>
      </c>
      <c r="G104">
        <v>0.50133485572434899</v>
      </c>
      <c r="H104">
        <v>1.5644498979619199</v>
      </c>
      <c r="I104">
        <v>-0.96427110110780301</v>
      </c>
      <c r="M104" s="4" t="s">
        <v>212</v>
      </c>
      <c r="N104" s="4" t="s">
        <v>213</v>
      </c>
      <c r="O104" s="4" t="s">
        <v>214</v>
      </c>
      <c r="P104" s="4" t="s">
        <v>215</v>
      </c>
      <c r="Q104" s="4" t="s">
        <v>216</v>
      </c>
      <c r="R104" s="4" t="s">
        <v>217</v>
      </c>
      <c r="S104" s="4" t="s">
        <v>218</v>
      </c>
    </row>
    <row r="105" spans="2:19" x14ac:dyDescent="0.25">
      <c r="B105" t="s">
        <v>219</v>
      </c>
      <c r="C105">
        <v>5.1845976941179196E-4</v>
      </c>
      <c r="D105">
        <v>2.63977763323235E-2</v>
      </c>
      <c r="E105">
        <v>1.3499522688687</v>
      </c>
      <c r="F105">
        <v>-7.9852015831148506E-3</v>
      </c>
      <c r="G105">
        <v>0.41893143139522798</v>
      </c>
      <c r="H105">
        <v>-1.73560392217655</v>
      </c>
      <c r="I105">
        <v>0.68774208517486901</v>
      </c>
      <c r="M105" s="4"/>
      <c r="N105" s="4"/>
      <c r="O105" s="4"/>
      <c r="P105" s="4"/>
      <c r="Q105" s="4"/>
      <c r="R105" s="4"/>
      <c r="S105" s="4"/>
    </row>
    <row r="106" spans="2:19" x14ac:dyDescent="0.25">
      <c r="B106" t="s">
        <v>220</v>
      </c>
      <c r="C106">
        <v>7.6483059754699802E-3</v>
      </c>
      <c r="D106">
        <v>-2.47690063888725E-2</v>
      </c>
      <c r="E106">
        <v>-0.86813866964378905</v>
      </c>
      <c r="F106">
        <v>0.25968505372024903</v>
      </c>
      <c r="G106">
        <v>0.23259661183453401</v>
      </c>
      <c r="H106">
        <v>2.2583353303787099</v>
      </c>
      <c r="I106">
        <v>-5.0510942253858397</v>
      </c>
      <c r="L106" t="s">
        <v>221</v>
      </c>
      <c r="M106" s="4">
        <v>-6.8500000000000002E-3</v>
      </c>
      <c r="N106" s="4">
        <v>-0.32224599999999998</v>
      </c>
      <c r="O106" s="4">
        <v>11.44434</v>
      </c>
      <c r="P106" s="4">
        <v>0.58879300000000001</v>
      </c>
      <c r="Q106" s="4">
        <v>0.42339599999999999</v>
      </c>
      <c r="R106" s="4">
        <v>3.78165</v>
      </c>
      <c r="S106" s="4">
        <v>4.0707750000000003</v>
      </c>
    </row>
    <row r="107" spans="2:19" x14ac:dyDescent="0.25">
      <c r="B107" t="s">
        <v>222</v>
      </c>
      <c r="C107">
        <v>2.4913536740447601E-3</v>
      </c>
      <c r="D107">
        <v>1.6722725250772501E-2</v>
      </c>
      <c r="E107">
        <v>1.1851016414969</v>
      </c>
      <c r="F107">
        <v>0.54001632478664296</v>
      </c>
      <c r="G107">
        <v>0.19079457593945301</v>
      </c>
      <c r="H107">
        <v>9.4760364838368902E-2</v>
      </c>
      <c r="I107">
        <v>0.70188264688272095</v>
      </c>
      <c r="M107" s="4">
        <v>-9.5700000000000004E-3</v>
      </c>
      <c r="N107" s="4">
        <v>-9.9169999999999994E-2</v>
      </c>
      <c r="O107" s="4">
        <v>-5.1654400000000003</v>
      </c>
      <c r="P107" s="4">
        <v>-0.53208</v>
      </c>
      <c r="Q107" s="4">
        <v>-1.57281</v>
      </c>
      <c r="R107" s="4">
        <v>-4.3086799999999998</v>
      </c>
      <c r="S107" s="4">
        <v>-4.1704600000000003</v>
      </c>
    </row>
    <row r="108" spans="2:19" x14ac:dyDescent="0.25">
      <c r="B108" t="s">
        <v>223</v>
      </c>
      <c r="C108">
        <v>7.4190179408841904E-4</v>
      </c>
      <c r="D108">
        <v>6.4234288074148001E-3</v>
      </c>
      <c r="E108">
        <v>-1.11460281750418</v>
      </c>
      <c r="F108">
        <v>7.4478671975744495E-2</v>
      </c>
      <c r="G108">
        <v>-3.6809475881010197E-2</v>
      </c>
      <c r="H108">
        <v>-0.45540509382428901</v>
      </c>
      <c r="I108">
        <v>-0.42206837717256102</v>
      </c>
      <c r="M108" s="4" t="s">
        <v>224</v>
      </c>
      <c r="N108" s="4" t="s">
        <v>225</v>
      </c>
      <c r="O108" s="4" t="s">
        <v>226</v>
      </c>
      <c r="P108" s="4" t="s">
        <v>227</v>
      </c>
      <c r="Q108" s="4" t="s">
        <v>228</v>
      </c>
      <c r="R108" s="4" t="s">
        <v>229</v>
      </c>
      <c r="S108" s="4" t="s">
        <v>230</v>
      </c>
    </row>
    <row r="109" spans="2:19" x14ac:dyDescent="0.25">
      <c r="B109" t="s">
        <v>231</v>
      </c>
      <c r="C109">
        <v>-7.2809446347641001E-4</v>
      </c>
      <c r="D109">
        <v>-9.8653553617543306E-3</v>
      </c>
      <c r="E109">
        <v>0.16602982680223299</v>
      </c>
      <c r="F109">
        <v>-8.4077195172781602E-2</v>
      </c>
      <c r="G109">
        <v>-0.21781625689926501</v>
      </c>
      <c r="H109">
        <v>-0.791259574489943</v>
      </c>
      <c r="I109">
        <v>1.5644925615504599</v>
      </c>
      <c r="M109" s="4"/>
      <c r="N109" s="4"/>
      <c r="O109" s="4"/>
      <c r="P109" s="4"/>
      <c r="Q109" s="4"/>
      <c r="R109" s="4"/>
      <c r="S109" s="4"/>
    </row>
    <row r="110" spans="2:19" x14ac:dyDescent="0.25">
      <c r="B110" t="s">
        <v>232</v>
      </c>
      <c r="C110">
        <v>4.1578754673235897E-3</v>
      </c>
      <c r="D110">
        <v>-6.7177853387056605E-2</v>
      </c>
      <c r="E110">
        <v>0.38708265239575501</v>
      </c>
      <c r="F110">
        <v>-0.25159199359759499</v>
      </c>
      <c r="G110">
        <v>-0.45235229020718798</v>
      </c>
      <c r="H110">
        <v>-0.89317253007826203</v>
      </c>
      <c r="I110">
        <v>0.76890672794792503</v>
      </c>
      <c r="L110" t="s">
        <v>233</v>
      </c>
      <c r="M110" s="4">
        <v>4.6000000000000001E-4</v>
      </c>
      <c r="N110" s="4">
        <v>-1.94E-4</v>
      </c>
      <c r="O110" s="4">
        <v>0.35304799999999997</v>
      </c>
      <c r="P110" s="4">
        <v>-8.9759999999999996E-3</v>
      </c>
      <c r="Q110" s="4">
        <v>-2.0230000000000001E-3</v>
      </c>
      <c r="R110" s="4">
        <v>-0.102823</v>
      </c>
      <c r="S110" s="4">
        <v>1.7104000000000001E-2</v>
      </c>
    </row>
    <row r="111" spans="2:19" x14ac:dyDescent="0.25">
      <c r="B111" t="s">
        <v>234</v>
      </c>
      <c r="C111">
        <v>-2.26277044459363E-3</v>
      </c>
      <c r="D111">
        <v>-5.86559672579176E-2</v>
      </c>
      <c r="E111">
        <v>-1.3315362738470999</v>
      </c>
      <c r="F111">
        <v>-0.132515580164067</v>
      </c>
      <c r="G111">
        <v>-0.18396092025353999</v>
      </c>
      <c r="H111">
        <v>-0.76102013661975898</v>
      </c>
      <c r="I111">
        <v>-9.4452627776255002E-2</v>
      </c>
      <c r="M111" s="4">
        <v>-1.7000000000000001E-4</v>
      </c>
      <c r="N111" s="4">
        <v>-1.72E-3</v>
      </c>
      <c r="O111" s="4">
        <v>-8.9679999999999996E-2</v>
      </c>
      <c r="P111" s="4">
        <v>-9.2399999999999999E-3</v>
      </c>
      <c r="Q111" s="4">
        <v>-2.7310000000000001E-2</v>
      </c>
      <c r="R111" s="4">
        <v>-7.4800000000000005E-2</v>
      </c>
      <c r="S111" s="4">
        <v>-7.2400000000000006E-2</v>
      </c>
    </row>
    <row r="112" spans="2:19" x14ac:dyDescent="0.25">
      <c r="B112" t="s">
        <v>235</v>
      </c>
      <c r="C112" s="3">
        <v>2.0453983375455398E-5</v>
      </c>
      <c r="D112">
        <v>-6.9126584826550402E-2</v>
      </c>
      <c r="E112">
        <v>-1.56580355015009</v>
      </c>
      <c r="F112">
        <v>3.2365669827067498E-2</v>
      </c>
      <c r="G112">
        <v>0.35954053815979897</v>
      </c>
      <c r="H112">
        <v>2.23424869900678</v>
      </c>
      <c r="I112">
        <v>1.0583228700162099</v>
      </c>
      <c r="M112" s="4" t="s">
        <v>236</v>
      </c>
      <c r="N112" s="4" t="s">
        <v>237</v>
      </c>
      <c r="O112" s="4" t="s">
        <v>238</v>
      </c>
      <c r="P112" s="4" t="s">
        <v>239</v>
      </c>
      <c r="Q112" s="4" t="s">
        <v>240</v>
      </c>
      <c r="R112" s="4" t="s">
        <v>241</v>
      </c>
      <c r="S112" s="4" t="s">
        <v>242</v>
      </c>
    </row>
    <row r="113" spans="2:19" x14ac:dyDescent="0.25">
      <c r="B113" t="s">
        <v>243</v>
      </c>
      <c r="C113">
        <v>9.7081205694583503E-4</v>
      </c>
      <c r="D113">
        <v>-5.1928740753071301E-2</v>
      </c>
      <c r="E113">
        <v>3.84954756917955</v>
      </c>
      <c r="F113">
        <v>-0.105854606468497</v>
      </c>
      <c r="G113">
        <v>-0.93141984359615304</v>
      </c>
      <c r="H113">
        <v>1.9017387365320499</v>
      </c>
      <c r="I113">
        <v>1.3018857731312099</v>
      </c>
      <c r="M113" s="4"/>
      <c r="N113" s="4"/>
      <c r="O113" s="4"/>
      <c r="P113" s="4"/>
      <c r="Q113" s="4"/>
      <c r="R113" s="4"/>
      <c r="S113" s="4"/>
    </row>
    <row r="114" spans="2:19" x14ac:dyDescent="0.25">
      <c r="B114" t="s">
        <v>244</v>
      </c>
      <c r="C114">
        <v>-2.5581498073139102E-3</v>
      </c>
      <c r="D114">
        <v>-4.4508695514297703E-2</v>
      </c>
      <c r="E114">
        <v>-0.28924248904885103</v>
      </c>
      <c r="F114">
        <v>-5.6442763033033701E-2</v>
      </c>
      <c r="G114">
        <v>-2.8892969232925698</v>
      </c>
      <c r="H114">
        <v>0.38499664832901898</v>
      </c>
      <c r="I114">
        <v>1.9317148613981201</v>
      </c>
      <c r="L114" t="s">
        <v>245</v>
      </c>
      <c r="M114" s="5">
        <v>4.85E-5</v>
      </c>
      <c r="N114" s="4">
        <v>-2.1459999999999999E-3</v>
      </c>
      <c r="O114" s="4">
        <v>-0.11446099999999999</v>
      </c>
      <c r="P114" s="4">
        <v>8.7580000000000002E-3</v>
      </c>
      <c r="Q114" s="4">
        <v>-7.8259999999999996E-3</v>
      </c>
      <c r="R114" s="4">
        <v>6.9680000000000006E-2</v>
      </c>
      <c r="S114" s="4">
        <v>6.5047999999999995E-2</v>
      </c>
    </row>
    <row r="115" spans="2:19" x14ac:dyDescent="0.25">
      <c r="B115" t="s">
        <v>246</v>
      </c>
      <c r="C115">
        <v>1.24279463513812E-3</v>
      </c>
      <c r="D115">
        <v>2.1374162870886298E-3</v>
      </c>
      <c r="E115">
        <v>2.2190170754882899</v>
      </c>
      <c r="F115">
        <v>0.33815844465996298</v>
      </c>
      <c r="G115">
        <v>1.5132747647024301</v>
      </c>
      <c r="H115">
        <v>-2.47431072397583</v>
      </c>
      <c r="I115">
        <v>-1.6882921321442199</v>
      </c>
      <c r="M115" s="4">
        <v>-1.8000000000000001E-4</v>
      </c>
      <c r="N115" s="4">
        <v>-1.89E-3</v>
      </c>
      <c r="O115" s="4">
        <v>-9.8650000000000002E-2</v>
      </c>
      <c r="P115" s="4">
        <v>-1.0160000000000001E-2</v>
      </c>
      <c r="Q115" s="4">
        <v>-3.0040000000000001E-2</v>
      </c>
      <c r="R115" s="4">
        <v>-8.2290000000000002E-2</v>
      </c>
      <c r="S115" s="4">
        <v>-7.9649999999999999E-2</v>
      </c>
    </row>
    <row r="116" spans="2:19" x14ac:dyDescent="0.25">
      <c r="B116" t="s">
        <v>247</v>
      </c>
      <c r="C116">
        <v>-2.9989900561066402E-4</v>
      </c>
      <c r="D116">
        <v>6.7771861247323303E-2</v>
      </c>
      <c r="E116">
        <v>-0.22654452799215299</v>
      </c>
      <c r="F116">
        <v>6.4443108101548296E-2</v>
      </c>
      <c r="G116">
        <v>0.26262409581699198</v>
      </c>
      <c r="H116">
        <v>1.57439725843791</v>
      </c>
      <c r="I116">
        <v>-1.4343689605018399</v>
      </c>
      <c r="M116" s="4" t="s">
        <v>248</v>
      </c>
      <c r="N116" s="4" t="s">
        <v>249</v>
      </c>
      <c r="O116" s="4" t="s">
        <v>250</v>
      </c>
      <c r="P116" s="4" t="s">
        <v>251</v>
      </c>
      <c r="Q116" s="4" t="s">
        <v>252</v>
      </c>
      <c r="R116" s="4" t="s">
        <v>253</v>
      </c>
      <c r="S116" s="4" t="s">
        <v>254</v>
      </c>
    </row>
    <row r="117" spans="2:19" x14ac:dyDescent="0.25">
      <c r="B117" t="s">
        <v>255</v>
      </c>
      <c r="C117">
        <v>1.8279509671763E-3</v>
      </c>
      <c r="D117">
        <v>-1.65469359089646E-2</v>
      </c>
      <c r="E117">
        <v>-1.6741059323844001</v>
      </c>
      <c r="F117">
        <v>-0.192453270857047</v>
      </c>
      <c r="G117">
        <v>-0.303246515179176</v>
      </c>
      <c r="H117">
        <v>-0.57098277499151595</v>
      </c>
      <c r="I117">
        <v>-0.42854081626488899</v>
      </c>
      <c r="M117" s="4"/>
      <c r="N117" s="4"/>
      <c r="O117" s="4"/>
      <c r="P117" s="4"/>
      <c r="Q117" s="4"/>
      <c r="R117" s="4"/>
      <c r="S117" s="4"/>
    </row>
    <row r="118" spans="2:19" x14ac:dyDescent="0.25">
      <c r="B118" t="s">
        <v>256</v>
      </c>
      <c r="C118">
        <v>-6.1676839891674497E-4</v>
      </c>
      <c r="D118">
        <v>4.4128814678686797E-2</v>
      </c>
      <c r="E118">
        <v>0.69580958080503397</v>
      </c>
      <c r="F118">
        <v>0.121320571103559</v>
      </c>
      <c r="G118">
        <v>-0.27877614878840401</v>
      </c>
      <c r="H118">
        <v>1.6371869136185</v>
      </c>
      <c r="I118">
        <v>1.57718130751284</v>
      </c>
      <c r="L118" t="s">
        <v>257</v>
      </c>
      <c r="M118" s="5">
        <v>-1.88E-5</v>
      </c>
      <c r="N118" s="4">
        <v>1.828E-3</v>
      </c>
      <c r="O118" s="4">
        <v>2.6068999999999998E-2</v>
      </c>
      <c r="P118" s="4">
        <v>-9.044E-3</v>
      </c>
      <c r="Q118" s="4">
        <v>-3.1572000000000003E-2</v>
      </c>
      <c r="R118" s="4">
        <v>-1.3769999999999999E-2</v>
      </c>
      <c r="S118" s="4">
        <v>-3.7081000000000003E-2</v>
      </c>
    </row>
    <row r="119" spans="2:19" x14ac:dyDescent="0.25">
      <c r="B119" t="s">
        <v>258</v>
      </c>
      <c r="C119">
        <v>6.1977794787477602E-4</v>
      </c>
      <c r="D119">
        <v>3.8326801219322103E-2</v>
      </c>
      <c r="E119">
        <v>-3.25622484365048E-2</v>
      </c>
      <c r="F119">
        <v>-0.187348376523857</v>
      </c>
      <c r="G119">
        <v>0.41143538670424001</v>
      </c>
      <c r="H119">
        <v>0.99562106306183296</v>
      </c>
      <c r="I119">
        <v>0.80932029795455895</v>
      </c>
      <c r="M119" s="4">
        <v>-1.7000000000000001E-4</v>
      </c>
      <c r="N119" s="4">
        <v>-1.81E-3</v>
      </c>
      <c r="O119" s="4">
        <v>-9.4369999999999996E-2</v>
      </c>
      <c r="P119" s="4">
        <v>-9.7199999999999995E-3</v>
      </c>
      <c r="Q119" s="4">
        <v>-2.8729999999999999E-2</v>
      </c>
      <c r="R119" s="4">
        <v>-7.8719999999999998E-2</v>
      </c>
      <c r="S119" s="4">
        <v>-7.6189999999999994E-2</v>
      </c>
    </row>
    <row r="120" spans="2:19" x14ac:dyDescent="0.25">
      <c r="B120" t="s">
        <v>259</v>
      </c>
      <c r="C120">
        <v>-2.26553371107458E-3</v>
      </c>
      <c r="D120">
        <v>1.71438378518344E-2</v>
      </c>
      <c r="E120">
        <v>0.66030629117627004</v>
      </c>
      <c r="F120">
        <v>-0.13800413321241201</v>
      </c>
      <c r="G120">
        <v>3.4763521637226598E-3</v>
      </c>
      <c r="H120">
        <v>-0.98652779910659105</v>
      </c>
      <c r="I120">
        <v>-0.70518556471521998</v>
      </c>
      <c r="M120" s="4" t="s">
        <v>260</v>
      </c>
      <c r="N120" s="4" t="s">
        <v>261</v>
      </c>
      <c r="O120" s="4" t="s">
        <v>262</v>
      </c>
      <c r="P120" s="4" t="s">
        <v>263</v>
      </c>
      <c r="Q120" s="4" t="s">
        <v>264</v>
      </c>
      <c r="R120" s="4" t="s">
        <v>265</v>
      </c>
      <c r="S120" s="4" t="s">
        <v>266</v>
      </c>
    </row>
    <row r="121" spans="2:19" x14ac:dyDescent="0.25">
      <c r="B121" t="s">
        <v>267</v>
      </c>
      <c r="C121">
        <v>1.26223052091848E-3</v>
      </c>
      <c r="D121">
        <v>3.0074995210565201E-2</v>
      </c>
      <c r="E121">
        <v>-1.9583509622744</v>
      </c>
      <c r="F121">
        <v>-0.124206445355733</v>
      </c>
      <c r="G121">
        <v>-0.15585962373582901</v>
      </c>
      <c r="H121">
        <v>9.6978953075174998E-2</v>
      </c>
      <c r="I121">
        <v>-0.93563487814951796</v>
      </c>
      <c r="M121" s="4"/>
      <c r="N121" s="4"/>
      <c r="O121" s="4"/>
      <c r="P121" s="4"/>
      <c r="Q121" s="4"/>
      <c r="R121" s="4"/>
      <c r="S121" s="4"/>
    </row>
    <row r="122" spans="2:19" x14ac:dyDescent="0.25">
      <c r="B122" t="s">
        <v>268</v>
      </c>
      <c r="C122">
        <v>-2.5816148346347902E-4</v>
      </c>
      <c r="D122">
        <v>-5.1853940446693302E-2</v>
      </c>
      <c r="E122">
        <v>-1.94542453082997</v>
      </c>
      <c r="F122">
        <v>0.18867021665665801</v>
      </c>
      <c r="G122">
        <v>-0.46276868108660102</v>
      </c>
      <c r="H122">
        <v>-0.92492732717264203</v>
      </c>
      <c r="I122">
        <v>-0.37492182436379901</v>
      </c>
      <c r="L122" t="s">
        <v>269</v>
      </c>
      <c r="M122" s="4">
        <v>-1.02E-4</v>
      </c>
      <c r="N122" s="4">
        <v>1.5100000000000001E-4</v>
      </c>
      <c r="O122" s="4">
        <v>-9.5415E-2</v>
      </c>
      <c r="P122" s="4">
        <v>-1.6643000000000002E-2</v>
      </c>
      <c r="Q122" s="4">
        <v>6.0819999999999997E-3</v>
      </c>
      <c r="R122" s="4">
        <v>-2.4577000000000002E-2</v>
      </c>
      <c r="S122" s="4">
        <v>2.4556000000000001E-2</v>
      </c>
    </row>
    <row r="123" spans="2:19" x14ac:dyDescent="0.25">
      <c r="B123" t="s">
        <v>270</v>
      </c>
      <c r="C123">
        <v>7.3185715546396997E-4</v>
      </c>
      <c r="D123">
        <v>-1.51991961530529E-3</v>
      </c>
      <c r="E123">
        <v>-0.90657590880135897</v>
      </c>
      <c r="F123">
        <v>0.163721676603091</v>
      </c>
      <c r="G123">
        <v>-0.30011021988055198</v>
      </c>
      <c r="H123">
        <v>-0.51667419408651205</v>
      </c>
      <c r="I123">
        <v>0.23959693021977099</v>
      </c>
      <c r="M123" s="4">
        <v>-1.6000000000000001E-4</v>
      </c>
      <c r="N123" s="4">
        <v>-1.6900000000000001E-3</v>
      </c>
      <c r="O123" s="4">
        <v>-8.7940000000000004E-2</v>
      </c>
      <c r="P123" s="4">
        <v>-9.0600000000000003E-3</v>
      </c>
      <c r="Q123" s="4">
        <v>-2.6780000000000002E-2</v>
      </c>
      <c r="R123" s="4">
        <v>-7.3359999999999995E-2</v>
      </c>
      <c r="S123" s="4">
        <v>-7.0999999999999994E-2</v>
      </c>
    </row>
    <row r="124" spans="2:19" x14ac:dyDescent="0.25">
      <c r="B124" t="s">
        <v>271</v>
      </c>
      <c r="C124">
        <v>4.3137289203259103E-3</v>
      </c>
      <c r="D124">
        <v>3.5155778215892997E-2</v>
      </c>
      <c r="E124">
        <v>0.37166422947580902</v>
      </c>
      <c r="F124">
        <v>-0.26189794298796099</v>
      </c>
      <c r="G124">
        <v>0.80458034805717005</v>
      </c>
      <c r="H124">
        <v>0.494022890774372</v>
      </c>
      <c r="I124">
        <v>-1.8848945046004599</v>
      </c>
      <c r="M124" s="4" t="s">
        <v>272</v>
      </c>
      <c r="N124" s="4" t="s">
        <v>273</v>
      </c>
      <c r="O124" s="4" t="s">
        <v>274</v>
      </c>
      <c r="P124" s="4" t="s">
        <v>275</v>
      </c>
      <c r="Q124" s="4" t="s">
        <v>276</v>
      </c>
      <c r="R124" s="4" t="s">
        <v>277</v>
      </c>
      <c r="S124" s="4" t="s">
        <v>278</v>
      </c>
    </row>
    <row r="125" spans="2:19" x14ac:dyDescent="0.25">
      <c r="B125" t="s">
        <v>279</v>
      </c>
      <c r="C125">
        <v>-2.65288050188858E-3</v>
      </c>
      <c r="D125">
        <v>2.0358885577648402E-2</v>
      </c>
      <c r="E125">
        <v>0.14928193983999799</v>
      </c>
      <c r="F125">
        <v>5.4610843489880101E-2</v>
      </c>
      <c r="G125">
        <v>0.50791677269639102</v>
      </c>
      <c r="H125">
        <v>0.95535491300628395</v>
      </c>
      <c r="I125">
        <v>1.7289334669388501</v>
      </c>
      <c r="M125" s="4"/>
      <c r="N125" s="4"/>
      <c r="O125" s="4"/>
      <c r="P125" s="4"/>
      <c r="Q125" s="4"/>
      <c r="R125" s="4"/>
      <c r="S125" s="4"/>
    </row>
    <row r="126" spans="2:19" x14ac:dyDescent="0.25">
      <c r="B126" t="s">
        <v>280</v>
      </c>
      <c r="C126">
        <v>-1.6482711023275E-3</v>
      </c>
      <c r="D126">
        <v>2.6624884807676E-2</v>
      </c>
      <c r="E126">
        <v>0.70300626877057804</v>
      </c>
      <c r="F126">
        <v>-0.124014162071169</v>
      </c>
      <c r="G126">
        <v>8.5098179671320703E-2</v>
      </c>
      <c r="H126">
        <v>-0.37459279799262202</v>
      </c>
      <c r="I126">
        <v>0.33584728035970701</v>
      </c>
      <c r="L126" t="s">
        <v>281</v>
      </c>
      <c r="M126" s="4">
        <v>1.55E-4</v>
      </c>
      <c r="N126" s="4">
        <v>1.3470000000000001E-3</v>
      </c>
      <c r="O126" s="4">
        <v>-0.43499100000000002</v>
      </c>
      <c r="P126" s="4">
        <v>0.28714499999999998</v>
      </c>
      <c r="Q126" s="4">
        <v>0.20007900000000001</v>
      </c>
      <c r="R126" s="4">
        <v>-0.68889400000000001</v>
      </c>
      <c r="S126" s="4">
        <v>0.13156000000000001</v>
      </c>
    </row>
    <row r="127" spans="2:19" x14ac:dyDescent="0.25">
      <c r="B127" t="s">
        <v>282</v>
      </c>
      <c r="C127">
        <v>7.4356513927513303E-3</v>
      </c>
      <c r="D127">
        <v>2.9717374349719598E-2</v>
      </c>
      <c r="E127">
        <v>-1.5557967056090101</v>
      </c>
      <c r="F127">
        <v>8.0441647500620207E-3</v>
      </c>
      <c r="G127">
        <v>-0.143595866521601</v>
      </c>
      <c r="H127">
        <v>0.86398588956733902</v>
      </c>
      <c r="I127">
        <v>0.41379620225659303</v>
      </c>
      <c r="M127" s="4">
        <v>-1.5299999999999999E-3</v>
      </c>
      <c r="N127" s="4">
        <v>-1.5869999999999999E-2</v>
      </c>
      <c r="O127" s="4">
        <v>-0.82635999999999998</v>
      </c>
      <c r="P127" s="4">
        <v>-8.5120000000000001E-2</v>
      </c>
      <c r="Q127" s="4">
        <v>-0.25162000000000001</v>
      </c>
      <c r="R127" s="4">
        <v>-0.68930000000000002</v>
      </c>
      <c r="S127" s="4">
        <v>-0.66718999999999995</v>
      </c>
    </row>
    <row r="128" spans="2:19" x14ac:dyDescent="0.25">
      <c r="B128" t="s">
        <v>283</v>
      </c>
      <c r="C128">
        <v>9.3628919655264198E-4</v>
      </c>
      <c r="D128">
        <v>5.9168815999721298E-2</v>
      </c>
      <c r="E128">
        <v>-7.4173707011852497E-2</v>
      </c>
      <c r="F128">
        <v>-2.2149416311393499E-2</v>
      </c>
      <c r="G128">
        <v>-0.54016392381789902</v>
      </c>
      <c r="H128">
        <v>-0.95307440221325801</v>
      </c>
      <c r="I128">
        <v>-1.32238448342056</v>
      </c>
      <c r="M128" s="4" t="s">
        <v>284</v>
      </c>
      <c r="N128" s="4" t="s">
        <v>285</v>
      </c>
      <c r="O128" s="4" t="s">
        <v>286</v>
      </c>
      <c r="P128" s="4" t="s">
        <v>287</v>
      </c>
      <c r="Q128" s="4" t="s">
        <v>288</v>
      </c>
      <c r="R128" s="4" t="s">
        <v>289</v>
      </c>
      <c r="S128" s="4" t="s">
        <v>290</v>
      </c>
    </row>
    <row r="129" spans="2:19" x14ac:dyDescent="0.25">
      <c r="B129" t="s">
        <v>291</v>
      </c>
      <c r="C129">
        <v>-4.2692041493992798E-3</v>
      </c>
      <c r="D129">
        <v>-4.1201135746567598E-4</v>
      </c>
      <c r="E129">
        <v>9.7963078047996699E-2</v>
      </c>
      <c r="F129">
        <v>0.17059751266319101</v>
      </c>
      <c r="G129">
        <v>-0.29014606980450203</v>
      </c>
      <c r="H129">
        <v>1.6284403726866001E-2</v>
      </c>
      <c r="I129">
        <v>-0.40155029991853802</v>
      </c>
      <c r="M129" s="4"/>
      <c r="N129" s="4"/>
      <c r="O129" s="4"/>
      <c r="P129" s="4"/>
      <c r="Q129" s="4"/>
      <c r="R129" s="4"/>
      <c r="S129" s="4"/>
    </row>
    <row r="130" spans="2:19" x14ac:dyDescent="0.25">
      <c r="B130" t="s">
        <v>292</v>
      </c>
      <c r="C130">
        <v>-9.41512577424167E-4</v>
      </c>
      <c r="D130">
        <v>-2.66537011862901E-2</v>
      </c>
      <c r="E130">
        <v>-1.1173658136397699</v>
      </c>
      <c r="F130">
        <v>0.169334990421074</v>
      </c>
      <c r="G130">
        <v>0.21048929645532899</v>
      </c>
      <c r="H130">
        <v>0.10740677947369801</v>
      </c>
      <c r="I130">
        <v>-0.95764380131548599</v>
      </c>
      <c r="L130" t="s">
        <v>293</v>
      </c>
      <c r="M130" s="4">
        <v>-1.0660000000000001E-3</v>
      </c>
      <c r="N130" s="4">
        <v>-1.9587E-2</v>
      </c>
      <c r="O130" s="4">
        <v>-0.19004699999999999</v>
      </c>
      <c r="P130" s="4">
        <v>-0.187863</v>
      </c>
      <c r="Q130" s="4">
        <v>-0.74246199999999996</v>
      </c>
      <c r="R130" s="4">
        <v>1.2540770000000001</v>
      </c>
      <c r="S130" s="4">
        <v>-0.43230499999999999</v>
      </c>
    </row>
    <row r="131" spans="2:19" x14ac:dyDescent="0.25">
      <c r="B131" t="s">
        <v>294</v>
      </c>
      <c r="C131">
        <v>-2.4287275374051502E-3</v>
      </c>
      <c r="D131">
        <v>-1.7558606684507601E-2</v>
      </c>
      <c r="E131">
        <v>1.70385875877671</v>
      </c>
      <c r="F131">
        <v>5.0035709072290699E-2</v>
      </c>
      <c r="G131">
        <v>-0.51705632794117795</v>
      </c>
      <c r="H131">
        <v>-1.2910949111536301</v>
      </c>
      <c r="I131">
        <v>0.11048262425375301</v>
      </c>
      <c r="M131" s="4">
        <v>-1.5499999999999999E-3</v>
      </c>
      <c r="N131" s="4">
        <v>-1.6070000000000001E-2</v>
      </c>
      <c r="O131" s="4">
        <v>-0.83692</v>
      </c>
      <c r="P131" s="4">
        <v>-8.6209999999999995E-2</v>
      </c>
      <c r="Q131" s="4">
        <v>-0.25483</v>
      </c>
      <c r="R131" s="4">
        <v>-0.69810000000000005</v>
      </c>
      <c r="S131" s="4">
        <v>-0.67571000000000003</v>
      </c>
    </row>
    <row r="132" spans="2:19" x14ac:dyDescent="0.25">
      <c r="B132" t="s">
        <v>295</v>
      </c>
      <c r="C132">
        <v>-1.87552063965436E-3</v>
      </c>
      <c r="D132">
        <v>3.59775521365737E-2</v>
      </c>
      <c r="E132">
        <v>-1.25844604755289</v>
      </c>
      <c r="F132">
        <v>9.8445929730150303E-2</v>
      </c>
      <c r="G132">
        <v>2.2627859108574198E-2</v>
      </c>
      <c r="H132">
        <v>2.0474667891613101</v>
      </c>
      <c r="I132">
        <v>0.44871174130830199</v>
      </c>
      <c r="M132" s="4" t="s">
        <v>296</v>
      </c>
      <c r="N132" s="4" t="s">
        <v>297</v>
      </c>
      <c r="O132" s="4" t="s">
        <v>298</v>
      </c>
      <c r="P132" s="4" t="s">
        <v>299</v>
      </c>
      <c r="Q132" s="4" t="s">
        <v>300</v>
      </c>
      <c r="R132" s="4" t="s">
        <v>301</v>
      </c>
      <c r="S132" s="4" t="s">
        <v>302</v>
      </c>
    </row>
    <row r="133" spans="2:19" x14ac:dyDescent="0.25">
      <c r="B133" t="s">
        <v>303</v>
      </c>
      <c r="C133">
        <v>-4.1699561171107298E-3</v>
      </c>
      <c r="D133">
        <v>-6.1892815205950198E-2</v>
      </c>
      <c r="E133">
        <v>0.65152682263491801</v>
      </c>
      <c r="F133">
        <v>5.2282221285181001E-2</v>
      </c>
      <c r="G133">
        <v>-0.121533486833001</v>
      </c>
      <c r="H133">
        <v>-0.61009536564533196</v>
      </c>
      <c r="I133">
        <v>1.24144212750724</v>
      </c>
      <c r="M133" s="4"/>
      <c r="N133" s="4"/>
      <c r="O133" s="4"/>
      <c r="P133" s="4"/>
      <c r="Q133" s="4"/>
      <c r="R133" s="4"/>
      <c r="S133" s="4"/>
    </row>
    <row r="134" spans="2:19" x14ac:dyDescent="0.25">
      <c r="B134" t="s">
        <v>304</v>
      </c>
      <c r="C134">
        <v>-6.0416776067780701E-3</v>
      </c>
      <c r="D134">
        <v>-2.7437030004542401E-3</v>
      </c>
      <c r="E134">
        <v>2.5076563826262599</v>
      </c>
      <c r="F134">
        <v>-0.25049319847784701</v>
      </c>
      <c r="G134">
        <v>0.66467091896388897</v>
      </c>
      <c r="H134">
        <v>-1.4841335075327</v>
      </c>
      <c r="I134">
        <v>1.6416538710517701</v>
      </c>
      <c r="L134" t="s">
        <v>305</v>
      </c>
      <c r="M134" s="4">
        <v>-4.9399999999999997E-4</v>
      </c>
      <c r="N134" s="4">
        <v>8.4679999999999998E-3</v>
      </c>
      <c r="O134" s="4">
        <v>-0.32467600000000002</v>
      </c>
      <c r="P134" s="4">
        <v>0.196328</v>
      </c>
      <c r="Q134" s="4">
        <v>0.47743200000000002</v>
      </c>
      <c r="R134" s="4">
        <v>-0.30780299999999999</v>
      </c>
      <c r="S134" s="4">
        <v>-0.40575499999999998</v>
      </c>
    </row>
    <row r="135" spans="2:19" x14ac:dyDescent="0.25">
      <c r="B135" t="s">
        <v>306</v>
      </c>
      <c r="C135">
        <v>-3.28957739846597E-3</v>
      </c>
      <c r="D135">
        <v>6.5828917547036403E-2</v>
      </c>
      <c r="E135">
        <v>-0.40684243263506897</v>
      </c>
      <c r="F135">
        <v>0.147078352587769</v>
      </c>
      <c r="G135">
        <v>4.9818973748838098E-2</v>
      </c>
      <c r="H135">
        <v>-2.4871626176080599</v>
      </c>
      <c r="I135">
        <v>0.66828129887784804</v>
      </c>
      <c r="M135" s="4">
        <v>-1.6199999999999999E-3</v>
      </c>
      <c r="N135" s="4">
        <v>-1.6789999999999999E-2</v>
      </c>
      <c r="O135" s="4">
        <v>-0.87424000000000002</v>
      </c>
      <c r="P135" s="4">
        <v>-9.0050000000000005E-2</v>
      </c>
      <c r="Q135" s="4">
        <v>-0.26618999999999998</v>
      </c>
      <c r="R135" s="4">
        <v>-0.72924</v>
      </c>
      <c r="S135" s="4">
        <v>-0.70584000000000002</v>
      </c>
    </row>
    <row r="136" spans="2:19" x14ac:dyDescent="0.25">
      <c r="B136" t="s">
        <v>307</v>
      </c>
      <c r="C136">
        <v>-5.2187220840973596E-3</v>
      </c>
      <c r="D136">
        <v>1.9531908142066502E-2</v>
      </c>
      <c r="E136">
        <v>-1.8591456509486299</v>
      </c>
      <c r="F136">
        <v>-8.1939327329092398E-2</v>
      </c>
      <c r="G136">
        <v>0.31964950832726302</v>
      </c>
      <c r="H136">
        <v>1.1790956593044299</v>
      </c>
      <c r="I136">
        <v>1.98748998621576</v>
      </c>
      <c r="M136" s="4" t="s">
        <v>308</v>
      </c>
      <c r="N136" s="4" t="s">
        <v>309</v>
      </c>
      <c r="O136" s="4" t="s">
        <v>310</v>
      </c>
      <c r="P136" s="4" t="s">
        <v>311</v>
      </c>
      <c r="Q136" s="4" t="s">
        <v>312</v>
      </c>
      <c r="R136" s="4" t="s">
        <v>313</v>
      </c>
      <c r="S136" s="4" t="s">
        <v>314</v>
      </c>
    </row>
    <row r="137" spans="2:19" x14ac:dyDescent="0.25">
      <c r="B137" t="s">
        <v>315</v>
      </c>
      <c r="C137">
        <v>3.6094528905909E-3</v>
      </c>
      <c r="D137">
        <v>-9.4772465376620294E-3</v>
      </c>
      <c r="E137">
        <v>1.9854914089567698E-2</v>
      </c>
      <c r="F137">
        <v>-8.2078633244519195E-2</v>
      </c>
      <c r="G137">
        <v>0.18534055046234599</v>
      </c>
      <c r="H137">
        <v>-0.122009558181575</v>
      </c>
      <c r="I137">
        <v>-0.12357060586291201</v>
      </c>
      <c r="M137" s="4"/>
      <c r="N137" s="4"/>
      <c r="O137" s="4"/>
      <c r="P137" s="4"/>
      <c r="Q137" s="4"/>
      <c r="R137" s="4"/>
      <c r="S137" s="4"/>
    </row>
    <row r="138" spans="2:19" x14ac:dyDescent="0.25">
      <c r="B138" t="s">
        <v>316</v>
      </c>
      <c r="C138">
        <v>4.0429650360246597E-3</v>
      </c>
      <c r="D138">
        <v>-1.6887460143048798E-2</v>
      </c>
      <c r="E138">
        <v>-0.78431882533490704</v>
      </c>
      <c r="F138">
        <v>0.198001093110837</v>
      </c>
      <c r="G138">
        <v>-0.26619720239133099</v>
      </c>
      <c r="H138">
        <v>1.13948138274544</v>
      </c>
      <c r="I138">
        <v>7.8022091326774498E-2</v>
      </c>
      <c r="L138" t="s">
        <v>317</v>
      </c>
      <c r="M138" s="4">
        <v>1.6949999999999999E-3</v>
      </c>
      <c r="N138" s="4">
        <v>-1.7592E-2</v>
      </c>
      <c r="O138" s="4">
        <v>0.33157399999999998</v>
      </c>
      <c r="P138" s="4">
        <v>-5.5155999999999997E-2</v>
      </c>
      <c r="Q138" s="4">
        <v>-0.41597600000000001</v>
      </c>
      <c r="R138" s="4">
        <v>1.614776</v>
      </c>
      <c r="S138" s="4">
        <v>-0.84247799999999995</v>
      </c>
    </row>
    <row r="139" spans="2:19" x14ac:dyDescent="0.25">
      <c r="B139" t="s">
        <v>318</v>
      </c>
      <c r="C139">
        <v>-9.0727796544331097E-3</v>
      </c>
      <c r="D139">
        <v>2.3713871185759901E-3</v>
      </c>
      <c r="E139">
        <v>-2.95020509138498</v>
      </c>
      <c r="F139">
        <v>-0.130800841896627</v>
      </c>
      <c r="G139">
        <v>-0.44879145564094602</v>
      </c>
      <c r="H139">
        <v>1.4646392846468901</v>
      </c>
      <c r="I139">
        <v>-0.80969022936568902</v>
      </c>
      <c r="M139" s="4">
        <v>-1.5200000000000001E-3</v>
      </c>
      <c r="N139" s="4">
        <v>-1.5740000000000001E-2</v>
      </c>
      <c r="O139" s="4">
        <v>-0.81969000000000003</v>
      </c>
      <c r="P139" s="4">
        <v>-8.4430000000000005E-2</v>
      </c>
      <c r="Q139" s="4">
        <v>-0.24958</v>
      </c>
      <c r="R139" s="4">
        <v>-0.68372999999999995</v>
      </c>
      <c r="S139" s="4">
        <v>-0.66180000000000005</v>
      </c>
    </row>
    <row r="140" spans="2:19" x14ac:dyDescent="0.25">
      <c r="B140" t="s">
        <v>319</v>
      </c>
      <c r="C140">
        <v>2.4875049337910499E-3</v>
      </c>
      <c r="D140">
        <v>3.3386464384987401E-2</v>
      </c>
      <c r="E140">
        <v>1.3266754317181899</v>
      </c>
      <c r="F140">
        <v>0.119848825335218</v>
      </c>
      <c r="G140">
        <v>-7.0423645996935103E-4</v>
      </c>
      <c r="H140">
        <v>0.60955474099819096</v>
      </c>
      <c r="I140">
        <v>1.6396791772371999</v>
      </c>
      <c r="M140" s="4" t="s">
        <v>320</v>
      </c>
      <c r="N140" s="4" t="s">
        <v>321</v>
      </c>
      <c r="O140" s="4" t="s">
        <v>322</v>
      </c>
      <c r="P140" s="4" t="s">
        <v>323</v>
      </c>
      <c r="Q140" s="4" t="s">
        <v>324</v>
      </c>
      <c r="R140" s="4" t="s">
        <v>325</v>
      </c>
      <c r="S140" s="4" t="s">
        <v>326</v>
      </c>
    </row>
    <row r="141" spans="2:19" x14ac:dyDescent="0.25">
      <c r="B141" t="s">
        <v>327</v>
      </c>
      <c r="C141">
        <v>-3.9376282296567703E-4</v>
      </c>
      <c r="D141">
        <v>-5.77553440689147E-2</v>
      </c>
      <c r="E141">
        <v>1.59202204950994</v>
      </c>
      <c r="F141">
        <v>0.34319099212778298</v>
      </c>
      <c r="G141">
        <v>0.61731494481787597</v>
      </c>
      <c r="H141">
        <v>0.72711195574074505</v>
      </c>
      <c r="I141">
        <v>1.6460383945845101</v>
      </c>
      <c r="M141" s="4"/>
      <c r="N141" s="4"/>
      <c r="O141" s="4"/>
      <c r="P141" s="4"/>
      <c r="Q141" s="4"/>
      <c r="R141" s="4"/>
      <c r="S141" s="4"/>
    </row>
    <row r="142" spans="2:19" x14ac:dyDescent="0.25">
      <c r="B142" t="s">
        <v>328</v>
      </c>
      <c r="C142">
        <v>-3.9858140910491802E-3</v>
      </c>
      <c r="D142">
        <v>-1.75713670074885E-2</v>
      </c>
      <c r="E142">
        <v>-0.21429495575704299</v>
      </c>
      <c r="F142">
        <v>3.2593939842473503E-2</v>
      </c>
      <c r="G142">
        <v>0.138337928569016</v>
      </c>
      <c r="H142">
        <v>2.1235306462679899</v>
      </c>
      <c r="I142">
        <v>2.94803683979424</v>
      </c>
      <c r="L142" t="s">
        <v>329</v>
      </c>
      <c r="M142" s="4">
        <v>2.6499999999999999E-4</v>
      </c>
      <c r="N142" s="4">
        <v>-1.552E-3</v>
      </c>
      <c r="O142" s="4">
        <v>-0.69684999999999997</v>
      </c>
      <c r="P142" s="4">
        <v>-0.11387700000000001</v>
      </c>
      <c r="Q142" s="4">
        <v>-0.13417799999999999</v>
      </c>
      <c r="R142" s="4">
        <v>-0.27696799999999999</v>
      </c>
      <c r="S142" s="4">
        <v>-0.33692899999999998</v>
      </c>
    </row>
    <row r="143" spans="2:19" x14ac:dyDescent="0.25">
      <c r="B143" t="s">
        <v>330</v>
      </c>
      <c r="C143">
        <v>-7.9440023595540204E-4</v>
      </c>
      <c r="D143">
        <v>-3.60930525932327E-3</v>
      </c>
      <c r="E143">
        <v>0.60818536908276599</v>
      </c>
      <c r="F143">
        <v>0.124346651478282</v>
      </c>
      <c r="G143">
        <v>-0.29016933456489702</v>
      </c>
      <c r="H143">
        <v>-0.30555308419197302</v>
      </c>
      <c r="I143">
        <v>1.3636518620573399</v>
      </c>
      <c r="M143" s="4">
        <v>-5.2999999999999998E-4</v>
      </c>
      <c r="N143" s="4">
        <v>-5.5199999999999997E-3</v>
      </c>
      <c r="O143" s="4">
        <v>-0.28748000000000001</v>
      </c>
      <c r="P143" s="4">
        <v>-2.9610000000000001E-2</v>
      </c>
      <c r="Q143" s="4">
        <v>-8.7540000000000007E-2</v>
      </c>
      <c r="R143" s="4">
        <v>-0.23980000000000001</v>
      </c>
      <c r="S143" s="4">
        <v>-0.23211000000000001</v>
      </c>
    </row>
    <row r="144" spans="2:19" x14ac:dyDescent="0.25">
      <c r="B144" t="s">
        <v>331</v>
      </c>
      <c r="C144">
        <v>-6.4443364511251801E-4</v>
      </c>
      <c r="D144">
        <v>4.9276491727085698E-3</v>
      </c>
      <c r="E144">
        <v>-1.4945090322041299</v>
      </c>
      <c r="F144">
        <v>-0.32506365730262798</v>
      </c>
      <c r="G144">
        <v>7.96276208125095E-2</v>
      </c>
      <c r="H144">
        <v>1.3376537731690501E-2</v>
      </c>
      <c r="I144">
        <v>-0.91444683069190302</v>
      </c>
      <c r="M144" s="4" t="s">
        <v>332</v>
      </c>
      <c r="N144" s="4" t="s">
        <v>333</v>
      </c>
      <c r="O144" s="4" t="s">
        <v>334</v>
      </c>
      <c r="P144" s="4" t="s">
        <v>335</v>
      </c>
      <c r="Q144" s="4" t="s">
        <v>336</v>
      </c>
      <c r="R144" s="4" t="s">
        <v>337</v>
      </c>
      <c r="S144" s="4" t="s">
        <v>338</v>
      </c>
    </row>
    <row r="145" spans="2:19" x14ac:dyDescent="0.25">
      <c r="B145" t="s">
        <v>339</v>
      </c>
      <c r="C145">
        <v>1.89063834983585E-3</v>
      </c>
      <c r="D145">
        <v>-1.4078974627794E-2</v>
      </c>
      <c r="E145">
        <v>-0.95468858336446505</v>
      </c>
      <c r="F145">
        <v>0.137466925633421</v>
      </c>
      <c r="G145">
        <v>-0.31171309031119199</v>
      </c>
      <c r="H145">
        <v>-0.83831652070393303</v>
      </c>
      <c r="I145">
        <v>-2.8667924370120899</v>
      </c>
      <c r="M145" s="4"/>
      <c r="N145" s="4"/>
      <c r="O145" s="4"/>
      <c r="P145" s="4"/>
      <c r="Q145" s="4"/>
      <c r="R145" s="4"/>
      <c r="S145" s="4"/>
    </row>
    <row r="146" spans="2:19" x14ac:dyDescent="0.25">
      <c r="B146" t="s">
        <v>340</v>
      </c>
      <c r="C146">
        <v>1.62950490389175E-3</v>
      </c>
      <c r="D146">
        <v>-1.74794110304573E-2</v>
      </c>
      <c r="E146">
        <v>1.13662878186928</v>
      </c>
      <c r="F146">
        <v>-0.27970102585015699</v>
      </c>
      <c r="G146">
        <v>-4.6063498801929698E-2</v>
      </c>
      <c r="H146">
        <v>-5.0853181622336301</v>
      </c>
      <c r="I146">
        <v>2.34465560917075E-2</v>
      </c>
      <c r="L146" t="s">
        <v>341</v>
      </c>
      <c r="M146" s="4">
        <v>1.1100000000000001E-3</v>
      </c>
      <c r="N146" s="4">
        <v>-6.69E-4</v>
      </c>
      <c r="O146" s="4">
        <v>-0.750745</v>
      </c>
      <c r="P146" s="4">
        <v>-6.9059999999999996E-2</v>
      </c>
      <c r="Q146" s="4">
        <v>1.0900999999999999E-2</v>
      </c>
      <c r="R146" s="4">
        <v>-0.34583199999999997</v>
      </c>
      <c r="S146" s="4">
        <v>0.61224199999999995</v>
      </c>
    </row>
    <row r="147" spans="2:19" x14ac:dyDescent="0.25">
      <c r="B147" t="s">
        <v>342</v>
      </c>
      <c r="C147">
        <v>3.6756958495640199E-3</v>
      </c>
      <c r="D147">
        <v>-1.84351004251978E-2</v>
      </c>
      <c r="E147">
        <v>-1.28769054064096</v>
      </c>
      <c r="F147">
        <v>1.9714168437724701E-2</v>
      </c>
      <c r="G147">
        <v>0.30594417589043599</v>
      </c>
      <c r="H147">
        <v>0.79601837482640503</v>
      </c>
      <c r="I147">
        <v>-8.0998485454681204E-2</v>
      </c>
      <c r="M147" s="4">
        <v>-5.6999999999999998E-4</v>
      </c>
      <c r="N147" s="4">
        <v>-5.8599999999999998E-3</v>
      </c>
      <c r="O147" s="4">
        <v>-0.30542000000000002</v>
      </c>
      <c r="P147" s="4">
        <v>-3.1460000000000002E-2</v>
      </c>
      <c r="Q147" s="4">
        <v>-9.2999999999999999E-2</v>
      </c>
      <c r="R147" s="4">
        <v>-0.25475999999999999</v>
      </c>
      <c r="S147" s="4">
        <v>-0.24659</v>
      </c>
    </row>
    <row r="148" spans="2:19" x14ac:dyDescent="0.25">
      <c r="B148" t="s">
        <v>343</v>
      </c>
      <c r="C148">
        <v>-1.3761492586189701E-4</v>
      </c>
      <c r="D148">
        <v>2.24780692489235E-2</v>
      </c>
      <c r="E148">
        <v>-0.30729053987053101</v>
      </c>
      <c r="F148">
        <v>0.116506848051984</v>
      </c>
      <c r="G148">
        <v>0.83671921576614505</v>
      </c>
      <c r="H148">
        <v>-2.1898236539921601</v>
      </c>
      <c r="I148">
        <v>-1.89041880257489</v>
      </c>
      <c r="M148" s="4" t="s">
        <v>344</v>
      </c>
      <c r="N148" s="4" t="s">
        <v>345</v>
      </c>
      <c r="O148" s="4" t="s">
        <v>346</v>
      </c>
      <c r="P148" s="4" t="s">
        <v>347</v>
      </c>
      <c r="Q148" s="4" t="s">
        <v>348</v>
      </c>
      <c r="R148" s="4" t="s">
        <v>349</v>
      </c>
      <c r="S148" s="4" t="s">
        <v>350</v>
      </c>
    </row>
    <row r="149" spans="2:19" x14ac:dyDescent="0.25">
      <c r="B149" t="s">
        <v>351</v>
      </c>
      <c r="C149">
        <v>-6.8687189097798999E-4</v>
      </c>
      <c r="D149">
        <v>1.42235456752035E-2</v>
      </c>
      <c r="E149">
        <v>0.87879099437603803</v>
      </c>
      <c r="F149">
        <v>-0.29364158060559098</v>
      </c>
      <c r="G149">
        <v>0.194440375502377</v>
      </c>
      <c r="H149">
        <v>-0.103612652894904</v>
      </c>
      <c r="I149">
        <v>0.46623601432237299</v>
      </c>
      <c r="M149" s="4"/>
      <c r="N149" s="4"/>
      <c r="O149" s="4"/>
      <c r="P149" s="4"/>
      <c r="Q149" s="4"/>
      <c r="R149" s="4"/>
      <c r="S149" s="4"/>
    </row>
    <row r="150" spans="2:19" x14ac:dyDescent="0.25">
      <c r="B150" t="s">
        <v>352</v>
      </c>
      <c r="C150">
        <v>-2.6868771210258099E-4</v>
      </c>
      <c r="D150">
        <v>4.6096462840378903E-2</v>
      </c>
      <c r="E150">
        <v>2.2368879037795</v>
      </c>
      <c r="F150">
        <v>6.8836543031974895E-2</v>
      </c>
      <c r="G150">
        <v>5.5450544018546197E-2</v>
      </c>
      <c r="H150">
        <v>0.25368532127604598</v>
      </c>
      <c r="I150">
        <v>-1.1169634957805601</v>
      </c>
      <c r="L150" t="s">
        <v>353</v>
      </c>
      <c r="M150" s="4">
        <v>1.93E-4</v>
      </c>
      <c r="N150" s="4">
        <v>-1.1207E-2</v>
      </c>
      <c r="O150" s="4">
        <v>0.17150799999999999</v>
      </c>
      <c r="P150" s="4">
        <v>1.3955E-2</v>
      </c>
      <c r="Q150" s="4">
        <v>2.9742000000000001E-2</v>
      </c>
      <c r="R150" s="4">
        <v>-4.7102999999999999E-2</v>
      </c>
      <c r="S150" s="4">
        <v>0.17818400000000001</v>
      </c>
    </row>
    <row r="151" spans="2:19" x14ac:dyDescent="0.25">
      <c r="B151" t="s">
        <v>354</v>
      </c>
      <c r="C151">
        <v>-5.8612579214292998E-4</v>
      </c>
      <c r="D151">
        <v>-6.1022236634360003E-2</v>
      </c>
      <c r="E151">
        <v>0.39124600803807702</v>
      </c>
      <c r="F151">
        <v>0.15261392170795901</v>
      </c>
      <c r="G151">
        <v>0.203210832371581</v>
      </c>
      <c r="H151">
        <v>1.7019499585559199</v>
      </c>
      <c r="I151">
        <v>0.15975822428811401</v>
      </c>
      <c r="M151" s="4">
        <v>-6.2E-4</v>
      </c>
      <c r="N151" s="4">
        <v>-6.4200000000000004E-3</v>
      </c>
      <c r="O151" s="4">
        <v>-0.3342</v>
      </c>
      <c r="P151" s="4">
        <v>-3.4430000000000002E-2</v>
      </c>
      <c r="Q151" s="4">
        <v>-0.10176</v>
      </c>
      <c r="R151" s="4">
        <v>-0.27877000000000002</v>
      </c>
      <c r="S151" s="4">
        <v>-0.26983000000000001</v>
      </c>
    </row>
    <row r="152" spans="2:19" x14ac:dyDescent="0.25">
      <c r="M152" s="4" t="s">
        <v>355</v>
      </c>
      <c r="N152" s="4" t="s">
        <v>356</v>
      </c>
      <c r="O152" s="4" t="s">
        <v>357</v>
      </c>
      <c r="P152" s="4" t="s">
        <v>358</v>
      </c>
      <c r="Q152" s="4" t="s">
        <v>359</v>
      </c>
      <c r="R152" s="4" t="s">
        <v>360</v>
      </c>
      <c r="S152" s="4" t="s">
        <v>361</v>
      </c>
    </row>
    <row r="153" spans="2:19" x14ac:dyDescent="0.25">
      <c r="M153" s="4"/>
      <c r="N153" s="4"/>
      <c r="O153" s="4"/>
      <c r="P153" s="4"/>
      <c r="Q153" s="4"/>
      <c r="R153" s="4"/>
      <c r="S153" s="4"/>
    </row>
    <row r="154" spans="2:19" x14ac:dyDescent="0.25">
      <c r="L154" t="s">
        <v>362</v>
      </c>
      <c r="M154" s="5">
        <v>-9.1299999999999997E-5</v>
      </c>
      <c r="N154" s="4">
        <v>-1.7589999999999999E-3</v>
      </c>
      <c r="O154" s="4">
        <v>5.2595000000000003E-2</v>
      </c>
      <c r="P154" s="4">
        <v>2.0572E-2</v>
      </c>
      <c r="Q154" s="4">
        <v>0.151226</v>
      </c>
      <c r="R154" s="4">
        <v>-0.16270899999999999</v>
      </c>
      <c r="S154" s="4">
        <v>-0.427394</v>
      </c>
    </row>
    <row r="155" spans="2:19" x14ac:dyDescent="0.25">
      <c r="M155" s="4">
        <v>-6.0999999999999997E-4</v>
      </c>
      <c r="N155" s="4">
        <v>-6.3E-3</v>
      </c>
      <c r="O155" s="4">
        <v>-0.32799</v>
      </c>
      <c r="P155" s="4">
        <v>-3.3790000000000001E-2</v>
      </c>
      <c r="Q155" s="4">
        <v>-9.987E-2</v>
      </c>
      <c r="R155" s="4">
        <v>-0.27359</v>
      </c>
      <c r="S155" s="4">
        <v>-0.26482</v>
      </c>
    </row>
    <row r="156" spans="2:19" x14ac:dyDescent="0.25">
      <c r="M156" s="4" t="s">
        <v>363</v>
      </c>
      <c r="N156" s="4" t="s">
        <v>364</v>
      </c>
      <c r="O156" s="4" t="s">
        <v>365</v>
      </c>
      <c r="P156" s="4" t="s">
        <v>366</v>
      </c>
      <c r="Q156" s="4" t="s">
        <v>367</v>
      </c>
      <c r="R156" s="4" t="s">
        <v>368</v>
      </c>
      <c r="S156" s="4" t="s">
        <v>369</v>
      </c>
    </row>
    <row r="157" spans="2:19" x14ac:dyDescent="0.25">
      <c r="M157" s="4"/>
      <c r="N157" s="4"/>
      <c r="O157" s="4"/>
      <c r="P157" s="4"/>
      <c r="Q157" s="4"/>
      <c r="R157" s="4"/>
      <c r="S157" s="4"/>
    </row>
    <row r="158" spans="2:19" x14ac:dyDescent="0.25">
      <c r="L158" t="s">
        <v>370</v>
      </c>
      <c r="M158" s="5">
        <v>6.4499999999999996E-5</v>
      </c>
      <c r="N158" s="4">
        <v>-4.4470000000000004E-3</v>
      </c>
      <c r="O158" s="4">
        <v>-6.2448999999999998E-2</v>
      </c>
      <c r="P158" s="4">
        <v>2.7397000000000001E-2</v>
      </c>
      <c r="Q158" s="4">
        <v>-4.0197999999999998E-2</v>
      </c>
      <c r="R158" s="4">
        <v>-0.37368600000000002</v>
      </c>
      <c r="S158" s="4">
        <v>0.14582200000000001</v>
      </c>
    </row>
    <row r="159" spans="2:19" x14ac:dyDescent="0.25">
      <c r="M159" s="4">
        <v>-2.2000000000000001E-4</v>
      </c>
      <c r="N159" s="4">
        <v>-2.2499999999999998E-3</v>
      </c>
      <c r="O159" s="4">
        <v>-0.11705</v>
      </c>
      <c r="P159" s="4">
        <v>-1.206E-2</v>
      </c>
      <c r="Q159" s="4">
        <v>-3.5639999999999998E-2</v>
      </c>
      <c r="R159" s="4">
        <v>-9.7640000000000005E-2</v>
      </c>
      <c r="S159" s="4">
        <v>-9.4509999999999997E-2</v>
      </c>
    </row>
    <row r="160" spans="2:19" x14ac:dyDescent="0.25">
      <c r="M160" s="4" t="s">
        <v>371</v>
      </c>
      <c r="N160" s="4" t="s">
        <v>372</v>
      </c>
      <c r="O160" s="4" t="s">
        <v>373</v>
      </c>
      <c r="P160" s="4" t="s">
        <v>374</v>
      </c>
      <c r="Q160" s="4" t="s">
        <v>375</v>
      </c>
      <c r="R160" s="4" t="s">
        <v>376</v>
      </c>
      <c r="S160" s="4" t="s">
        <v>377</v>
      </c>
    </row>
    <row r="161" spans="12:19" x14ac:dyDescent="0.25">
      <c r="M161" s="4"/>
      <c r="N161" s="4"/>
      <c r="O161" s="4"/>
      <c r="P161" s="4"/>
      <c r="Q161" s="4"/>
      <c r="R161" s="4"/>
      <c r="S161" s="4"/>
    </row>
    <row r="162" spans="12:19" x14ac:dyDescent="0.25">
      <c r="L162" t="s">
        <v>378</v>
      </c>
      <c r="M162" s="4">
        <v>2.41E-4</v>
      </c>
      <c r="N162" s="4">
        <v>1.939E-3</v>
      </c>
      <c r="O162" s="4">
        <v>-3.421E-3</v>
      </c>
      <c r="P162" s="4">
        <v>2.8455999999999999E-2</v>
      </c>
      <c r="Q162" s="4">
        <v>-4.9907E-2</v>
      </c>
      <c r="R162" s="4">
        <v>-0.27056200000000002</v>
      </c>
      <c r="S162" s="4">
        <v>-4.9474999999999998E-2</v>
      </c>
    </row>
    <row r="163" spans="12:19" x14ac:dyDescent="0.25">
      <c r="M163" s="4">
        <v>-2.3000000000000001E-4</v>
      </c>
      <c r="N163" s="4">
        <v>-2.3700000000000001E-3</v>
      </c>
      <c r="O163" s="4">
        <v>-0.12354</v>
      </c>
      <c r="P163" s="4">
        <v>-1.273E-2</v>
      </c>
      <c r="Q163" s="4">
        <v>-3.7620000000000001E-2</v>
      </c>
      <c r="R163" s="4">
        <v>-0.10305</v>
      </c>
      <c r="S163" s="4">
        <v>-9.9750000000000005E-2</v>
      </c>
    </row>
    <row r="164" spans="12:19" x14ac:dyDescent="0.25">
      <c r="M164" s="4" t="s">
        <v>379</v>
      </c>
      <c r="N164" s="4" t="s">
        <v>380</v>
      </c>
      <c r="O164" s="4" t="s">
        <v>381</v>
      </c>
      <c r="P164" s="4" t="s">
        <v>382</v>
      </c>
      <c r="Q164" s="4" t="s">
        <v>383</v>
      </c>
      <c r="R164" s="4" t="s">
        <v>384</v>
      </c>
      <c r="S164" s="4" t="s">
        <v>385</v>
      </c>
    </row>
    <row r="165" spans="12:19" x14ac:dyDescent="0.25">
      <c r="M165" s="4"/>
      <c r="N165" s="4"/>
      <c r="O165" s="4"/>
      <c r="P165" s="4"/>
      <c r="Q165" s="4"/>
      <c r="R165" s="4"/>
      <c r="S165" s="4"/>
    </row>
    <row r="166" spans="12:19" x14ac:dyDescent="0.25">
      <c r="L166" t="s">
        <v>386</v>
      </c>
      <c r="M166" s="4">
        <v>1.9100000000000001E-4</v>
      </c>
      <c r="N166" s="4">
        <v>-7.94E-4</v>
      </c>
      <c r="O166" s="4">
        <v>0.11508500000000001</v>
      </c>
      <c r="P166" s="4">
        <v>4.6973000000000001E-2</v>
      </c>
      <c r="Q166" s="4">
        <v>-9.0629000000000001E-2</v>
      </c>
      <c r="R166" s="4">
        <v>-6.6835000000000006E-2</v>
      </c>
      <c r="S166" s="4">
        <v>-0.12467300000000001</v>
      </c>
    </row>
    <row r="167" spans="12:19" x14ac:dyDescent="0.25">
      <c r="M167" s="4">
        <v>-2.2000000000000001E-4</v>
      </c>
      <c r="N167" s="4">
        <v>-2.33E-3</v>
      </c>
      <c r="O167" s="4">
        <v>-0.12131</v>
      </c>
      <c r="P167" s="4">
        <v>-1.2500000000000001E-2</v>
      </c>
      <c r="Q167" s="4">
        <v>-3.6940000000000001E-2</v>
      </c>
      <c r="R167" s="4">
        <v>-0.10119</v>
      </c>
      <c r="S167" s="4">
        <v>-9.7939999999999999E-2</v>
      </c>
    </row>
    <row r="168" spans="12:19" x14ac:dyDescent="0.25">
      <c r="M168" s="4" t="s">
        <v>387</v>
      </c>
      <c r="N168" s="4" t="s">
        <v>388</v>
      </c>
      <c r="O168" s="4" t="s">
        <v>389</v>
      </c>
      <c r="P168" s="4" t="s">
        <v>390</v>
      </c>
      <c r="Q168" s="4" t="s">
        <v>391</v>
      </c>
      <c r="R168" s="4" t="s">
        <v>392</v>
      </c>
      <c r="S168" s="4" t="s">
        <v>393</v>
      </c>
    </row>
    <row r="169" spans="12:19" x14ac:dyDescent="0.25">
      <c r="M169" s="4"/>
      <c r="N169" s="4"/>
      <c r="O169" s="4"/>
      <c r="P169" s="4"/>
      <c r="Q169" s="4"/>
      <c r="R169" s="4"/>
      <c r="S169" s="4"/>
    </row>
    <row r="170" spans="12:19" x14ac:dyDescent="0.25">
      <c r="L170" t="s">
        <v>394</v>
      </c>
      <c r="M170" s="4">
        <v>1.34E-4</v>
      </c>
      <c r="N170" s="4">
        <v>-1.9300000000000001E-3</v>
      </c>
      <c r="O170" s="4">
        <v>-4.3864E-2</v>
      </c>
      <c r="P170" s="4">
        <v>2.2807000000000001E-2</v>
      </c>
      <c r="Q170" s="4">
        <v>-4.6191000000000003E-2</v>
      </c>
      <c r="R170" s="4">
        <v>-0.171401</v>
      </c>
      <c r="S170" s="4">
        <v>-0.32951900000000001</v>
      </c>
    </row>
    <row r="171" spans="12:19" x14ac:dyDescent="0.25">
      <c r="M171" s="4">
        <v>-2.0000000000000001E-4</v>
      </c>
      <c r="N171" s="4">
        <v>-2.1199999999999999E-3</v>
      </c>
      <c r="O171" s="4">
        <v>-0.1105</v>
      </c>
      <c r="P171" s="4">
        <v>-1.1379999999999999E-2</v>
      </c>
      <c r="Q171" s="4">
        <v>-3.3649999999999999E-2</v>
      </c>
      <c r="R171" s="4">
        <v>-9.2170000000000002E-2</v>
      </c>
      <c r="S171" s="4">
        <v>-8.9209999999999998E-2</v>
      </c>
    </row>
    <row r="172" spans="12:19" x14ac:dyDescent="0.25">
      <c r="M172" s="4" t="s">
        <v>395</v>
      </c>
      <c r="N172" s="4" t="s">
        <v>396</v>
      </c>
      <c r="O172" s="4" t="s">
        <v>397</v>
      </c>
      <c r="P172" s="4" t="s">
        <v>398</v>
      </c>
      <c r="Q172" s="4" t="s">
        <v>399</v>
      </c>
      <c r="R172" s="4" t="s">
        <v>400</v>
      </c>
      <c r="S172" s="4" t="s">
        <v>401</v>
      </c>
    </row>
    <row r="173" spans="12:19" x14ac:dyDescent="0.25">
      <c r="M173" s="4"/>
      <c r="N173" s="4"/>
      <c r="O173" s="4"/>
      <c r="P173" s="4"/>
      <c r="Q173" s="4"/>
      <c r="R173" s="4"/>
      <c r="S173" s="4"/>
    </row>
    <row r="174" spans="12:19" x14ac:dyDescent="0.25">
      <c r="L174" t="s">
        <v>402</v>
      </c>
      <c r="M174" s="4">
        <v>-1.2E-4</v>
      </c>
      <c r="N174" s="4">
        <v>-1.531E-3</v>
      </c>
      <c r="O174" s="4">
        <v>-8.8360000000000001E-3</v>
      </c>
      <c r="P174" s="4">
        <v>-1.7090999999999999E-2</v>
      </c>
      <c r="Q174" s="4">
        <v>2.8212000000000001E-2</v>
      </c>
      <c r="R174" s="4">
        <v>0.246561</v>
      </c>
      <c r="S174" s="4">
        <v>-0.30671999999999999</v>
      </c>
    </row>
    <row r="175" spans="12:19" x14ac:dyDescent="0.25">
      <c r="M175" s="4">
        <v>-2.0000000000000001E-4</v>
      </c>
      <c r="N175" s="4">
        <v>-2.0600000000000002E-3</v>
      </c>
      <c r="O175" s="4">
        <v>-0.10749</v>
      </c>
      <c r="P175" s="4">
        <v>-1.107E-2</v>
      </c>
      <c r="Q175" s="4">
        <v>-3.2730000000000002E-2</v>
      </c>
      <c r="R175" s="4">
        <v>-8.9660000000000004E-2</v>
      </c>
      <c r="S175" s="4">
        <v>-8.6779999999999996E-2</v>
      </c>
    </row>
    <row r="176" spans="12:19" x14ac:dyDescent="0.25">
      <c r="M176" s="4" t="s">
        <v>403</v>
      </c>
      <c r="N176" s="4" t="s">
        <v>404</v>
      </c>
      <c r="O176" s="4" t="s">
        <v>405</v>
      </c>
      <c r="P176" s="4" t="s">
        <v>406</v>
      </c>
      <c r="Q176" s="4" t="s">
        <v>407</v>
      </c>
      <c r="R176" s="4" t="s">
        <v>408</v>
      </c>
      <c r="S176" s="4" t="s">
        <v>409</v>
      </c>
    </row>
    <row r="177" spans="12:19" x14ac:dyDescent="0.25">
      <c r="M177" s="4"/>
      <c r="N177" s="4"/>
      <c r="O177" s="4"/>
      <c r="P177" s="4"/>
      <c r="Q177" s="4"/>
      <c r="R177" s="4"/>
      <c r="S177" s="4"/>
    </row>
    <row r="178" spans="12:19" x14ac:dyDescent="0.25">
      <c r="L178" t="s">
        <v>410</v>
      </c>
      <c r="M178" s="5">
        <v>-3.82E-5</v>
      </c>
      <c r="N178" s="4">
        <v>1.193E-3</v>
      </c>
      <c r="O178" s="4">
        <v>9.2598E-2</v>
      </c>
      <c r="P178" s="4">
        <v>-2.2179000000000001E-2</v>
      </c>
      <c r="Q178" s="4">
        <v>2.8958999999999999E-2</v>
      </c>
      <c r="R178" s="4">
        <v>0.117976</v>
      </c>
      <c r="S178" s="4">
        <v>-0.26556800000000003</v>
      </c>
    </row>
    <row r="179" spans="12:19" x14ac:dyDescent="0.25">
      <c r="M179" s="4">
        <v>-2.1000000000000001E-4</v>
      </c>
      <c r="N179" s="4">
        <v>-2.1900000000000001E-3</v>
      </c>
      <c r="O179" s="4">
        <v>-0.11396000000000001</v>
      </c>
      <c r="P179" s="4">
        <v>-1.174E-2</v>
      </c>
      <c r="Q179" s="4">
        <v>-3.4700000000000002E-2</v>
      </c>
      <c r="R179" s="4">
        <v>-9.5060000000000006E-2</v>
      </c>
      <c r="S179" s="4">
        <v>-9.2009999999999995E-2</v>
      </c>
    </row>
    <row r="180" spans="12:19" x14ac:dyDescent="0.25">
      <c r="M180" s="4" t="s">
        <v>411</v>
      </c>
      <c r="N180" s="4" t="s">
        <v>412</v>
      </c>
      <c r="O180" s="4" t="s">
        <v>413</v>
      </c>
      <c r="P180" s="4" t="s">
        <v>414</v>
      </c>
      <c r="Q180" s="4" t="s">
        <v>415</v>
      </c>
      <c r="R180" s="4" t="s">
        <v>416</v>
      </c>
      <c r="S180" s="4" t="s">
        <v>417</v>
      </c>
    </row>
    <row r="181" spans="12:19" x14ac:dyDescent="0.25">
      <c r="M181" s="4"/>
      <c r="N181" s="4"/>
      <c r="O181" s="4"/>
      <c r="P181" s="4"/>
      <c r="Q181" s="4"/>
      <c r="R181" s="4"/>
      <c r="S181" s="4"/>
    </row>
    <row r="182" spans="12:19" x14ac:dyDescent="0.25">
      <c r="L182" t="s">
        <v>418</v>
      </c>
      <c r="M182" s="5">
        <v>1.88E-5</v>
      </c>
      <c r="N182" s="4">
        <v>1.73E-4</v>
      </c>
      <c r="O182" s="4">
        <v>-1.9890999999999999E-2</v>
      </c>
      <c r="P182" s="4">
        <v>-1.6139000000000001E-2</v>
      </c>
      <c r="Q182" s="4">
        <v>4.0628999999999998E-2</v>
      </c>
      <c r="R182" s="4">
        <v>0.27671000000000001</v>
      </c>
      <c r="S182" s="4">
        <v>-0.13152900000000001</v>
      </c>
    </row>
    <row r="183" spans="12:19" x14ac:dyDescent="0.25">
      <c r="M183" s="4">
        <v>-2.0000000000000001E-4</v>
      </c>
      <c r="N183" s="4">
        <v>-2.1099999999999999E-3</v>
      </c>
      <c r="O183" s="4">
        <v>-0.11</v>
      </c>
      <c r="P183" s="4">
        <v>-1.133E-2</v>
      </c>
      <c r="Q183" s="4">
        <v>-3.3489999999999999E-2</v>
      </c>
      <c r="R183" s="4">
        <v>-9.1759999999999994E-2</v>
      </c>
      <c r="S183" s="4">
        <v>-8.881E-2</v>
      </c>
    </row>
    <row r="184" spans="12:19" x14ac:dyDescent="0.25">
      <c r="M184" s="4" t="s">
        <v>419</v>
      </c>
      <c r="N184" s="4" t="s">
        <v>420</v>
      </c>
      <c r="O184" s="4" t="s">
        <v>421</v>
      </c>
      <c r="P184" s="4" t="s">
        <v>422</v>
      </c>
      <c r="Q184" s="4" t="s">
        <v>423</v>
      </c>
      <c r="R184" s="4" t="s">
        <v>424</v>
      </c>
      <c r="S184" s="4" t="s">
        <v>425</v>
      </c>
    </row>
    <row r="185" spans="12:19" x14ac:dyDescent="0.25">
      <c r="M185" s="4"/>
      <c r="N185" s="4"/>
      <c r="O185" s="4"/>
      <c r="P185" s="4"/>
      <c r="Q185" s="4"/>
      <c r="R185" s="4"/>
      <c r="S185" s="4"/>
    </row>
    <row r="186" spans="12:19" x14ac:dyDescent="0.25">
      <c r="L186" t="s">
        <v>426</v>
      </c>
      <c r="M186" s="5">
        <v>9.7700000000000003E-5</v>
      </c>
      <c r="N186" s="4">
        <v>-2.0599999999999999E-4</v>
      </c>
      <c r="O186" s="4">
        <v>7.6010999999999995E-2</v>
      </c>
      <c r="P186" s="4">
        <v>-1.8891000000000002E-2</v>
      </c>
      <c r="Q186" s="4">
        <v>4.6289999999999998E-2</v>
      </c>
      <c r="R186" s="4">
        <v>0.12210600000000001</v>
      </c>
      <c r="S186" s="4">
        <v>-0.15973100000000001</v>
      </c>
    </row>
    <row r="187" spans="12:19" x14ac:dyDescent="0.25">
      <c r="M187" s="4">
        <v>-1.8000000000000001E-4</v>
      </c>
      <c r="N187" s="4">
        <v>-1.8600000000000001E-3</v>
      </c>
      <c r="O187" s="4">
        <v>-9.7009999999999999E-2</v>
      </c>
      <c r="P187" s="4">
        <v>-9.9900000000000006E-3</v>
      </c>
      <c r="Q187" s="4">
        <v>-2.954E-2</v>
      </c>
      <c r="R187" s="4">
        <v>-8.0920000000000006E-2</v>
      </c>
      <c r="S187" s="4">
        <v>-7.8320000000000001E-2</v>
      </c>
    </row>
    <row r="188" spans="12:19" x14ac:dyDescent="0.25">
      <c r="M188" s="4" t="s">
        <v>427</v>
      </c>
      <c r="N188" s="4" t="s">
        <v>428</v>
      </c>
      <c r="O188" s="4" t="s">
        <v>429</v>
      </c>
      <c r="P188" s="4" t="s">
        <v>430</v>
      </c>
      <c r="Q188" s="4" t="s">
        <v>431</v>
      </c>
      <c r="R188" s="4" t="s">
        <v>432</v>
      </c>
      <c r="S188" s="4" t="s">
        <v>433</v>
      </c>
    </row>
    <row r="190" spans="12:19" x14ac:dyDescent="0.25">
      <c r="L190" t="s">
        <v>434</v>
      </c>
      <c r="M190">
        <v>0.350188</v>
      </c>
      <c r="N190">
        <v>0.99707400000000002</v>
      </c>
      <c r="O190">
        <v>0.35559000000000002</v>
      </c>
      <c r="P190">
        <v>0.47236800000000001</v>
      </c>
      <c r="Q190">
        <v>0.47483399999999998</v>
      </c>
      <c r="R190">
        <v>0.49682500000000002</v>
      </c>
      <c r="S190">
        <v>0.53223299999999996</v>
      </c>
    </row>
    <row r="191" spans="12:19" x14ac:dyDescent="0.25">
      <c r="L191" t="s">
        <v>435</v>
      </c>
      <c r="M191">
        <v>0.19856499999999999</v>
      </c>
      <c r="N191">
        <v>0.99639100000000003</v>
      </c>
      <c r="O191">
        <v>0.20522799999999999</v>
      </c>
      <c r="P191">
        <v>0.34925400000000001</v>
      </c>
      <c r="Q191">
        <v>0.35229500000000002</v>
      </c>
      <c r="R191">
        <v>0.379417</v>
      </c>
      <c r="S191">
        <v>0.42308699999999999</v>
      </c>
    </row>
    <row r="192" spans="12:19" x14ac:dyDescent="0.25">
      <c r="L192" t="s">
        <v>436</v>
      </c>
      <c r="M192">
        <v>1.3569999999999999E-3</v>
      </c>
      <c r="N192">
        <v>0.145616</v>
      </c>
      <c r="O192">
        <v>395.0188</v>
      </c>
      <c r="P192">
        <v>4.1913869999999998</v>
      </c>
      <c r="Q192">
        <v>36.623019999999997</v>
      </c>
      <c r="R192">
        <v>274.84829999999999</v>
      </c>
      <c r="S192">
        <v>257.49700000000001</v>
      </c>
    </row>
    <row r="193" spans="12:19" x14ac:dyDescent="0.25">
      <c r="L193" t="s">
        <v>437</v>
      </c>
      <c r="M193">
        <v>3.362E-3</v>
      </c>
      <c r="N193">
        <v>3.4834999999999998E-2</v>
      </c>
      <c r="O193">
        <v>1.814338</v>
      </c>
      <c r="P193">
        <v>0.186891</v>
      </c>
      <c r="Q193">
        <v>0.55244199999999999</v>
      </c>
      <c r="R193">
        <v>1.5134080000000001</v>
      </c>
      <c r="S193">
        <v>1.464858</v>
      </c>
    </row>
    <row r="194" spans="12:19" x14ac:dyDescent="0.25">
      <c r="L194" t="s">
        <v>438</v>
      </c>
      <c r="M194">
        <v>2.3095970000000001</v>
      </c>
      <c r="N194">
        <v>1460.2639999999999</v>
      </c>
      <c r="O194">
        <v>2.3648910000000001</v>
      </c>
      <c r="P194">
        <v>3.8368359999999999</v>
      </c>
      <c r="Q194">
        <v>3.8749630000000002</v>
      </c>
      <c r="R194">
        <v>4.2316250000000002</v>
      </c>
      <c r="S194">
        <v>4.8763550000000002</v>
      </c>
    </row>
    <row r="195" spans="12:19" x14ac:dyDescent="0.25">
      <c r="L195" t="s">
        <v>439</v>
      </c>
      <c r="M195">
        <v>653.27279999999996</v>
      </c>
      <c r="N195">
        <v>304.91770000000002</v>
      </c>
      <c r="O195">
        <v>-284.05840000000001</v>
      </c>
      <c r="P195">
        <v>54.6113</v>
      </c>
      <c r="Q195">
        <v>-106.8783</v>
      </c>
      <c r="R195">
        <v>-257.03620000000001</v>
      </c>
      <c r="S195">
        <v>-252.178</v>
      </c>
    </row>
    <row r="196" spans="12:19" x14ac:dyDescent="0.25">
      <c r="L196" t="s">
        <v>440</v>
      </c>
      <c r="M196">
        <v>-8.3795000000000002</v>
      </c>
      <c r="N196">
        <v>-3.7035930000000001</v>
      </c>
      <c r="O196">
        <v>4.2021259999999998</v>
      </c>
      <c r="P196">
        <v>-0.34377600000000003</v>
      </c>
      <c r="Q196">
        <v>1.823869</v>
      </c>
      <c r="R196">
        <v>3.8394119999999998</v>
      </c>
      <c r="S196">
        <v>3.7742010000000001</v>
      </c>
    </row>
    <row r="197" spans="12:19" x14ac:dyDescent="0.25">
      <c r="L197" t="s">
        <v>441</v>
      </c>
      <c r="M197">
        <v>-7.7948389999999996</v>
      </c>
      <c r="N197">
        <v>-3.118932</v>
      </c>
      <c r="O197">
        <v>4.7867870000000003</v>
      </c>
      <c r="P197">
        <v>0.24088499999999999</v>
      </c>
      <c r="Q197">
        <v>2.4085299999999998</v>
      </c>
      <c r="R197">
        <v>4.4240719999999998</v>
      </c>
      <c r="S197">
        <v>4.3588610000000001</v>
      </c>
    </row>
    <row r="198" spans="12:19" x14ac:dyDescent="0.25">
      <c r="L198" t="s">
        <v>442</v>
      </c>
      <c r="M198" s="3">
        <v>-8.7499999999999999E-5</v>
      </c>
      <c r="N198">
        <v>2.8622999999999999E-2</v>
      </c>
      <c r="O198">
        <v>-0.167852</v>
      </c>
      <c r="P198">
        <v>8.7779999999999993E-3</v>
      </c>
      <c r="Q198">
        <v>4.6429999999999999E-2</v>
      </c>
      <c r="R198">
        <v>-2.349E-2</v>
      </c>
      <c r="S198">
        <v>-1.6107E-2</v>
      </c>
    </row>
    <row r="199" spans="12:19" x14ac:dyDescent="0.25">
      <c r="L199" t="s">
        <v>443</v>
      </c>
      <c r="M199">
        <v>3.7559999999999998E-3</v>
      </c>
      <c r="N199">
        <v>0.579847</v>
      </c>
      <c r="O199">
        <v>2.0351530000000002</v>
      </c>
      <c r="P199">
        <v>0.23167699999999999</v>
      </c>
      <c r="Q199">
        <v>0.68643200000000004</v>
      </c>
      <c r="R199">
        <v>1.921127</v>
      </c>
      <c r="S199">
        <v>1.9285920000000001</v>
      </c>
    </row>
    <row r="201" spans="12:19" ht="18.75" x14ac:dyDescent="0.3">
      <c r="L201" t="s">
        <v>9</v>
      </c>
      <c r="N201" s="6">
        <v>1.87E-9</v>
      </c>
    </row>
    <row r="202" spans="12:19" ht="15.75" thickBot="1" x14ac:dyDescent="0.3">
      <c r="L202" t="s">
        <v>444</v>
      </c>
      <c r="N202" s="3">
        <v>4.0999999999999998E-10</v>
      </c>
    </row>
    <row r="203" spans="12:19" ht="19.5" thickBot="1" x14ac:dyDescent="0.35">
      <c r="L203" t="s">
        <v>439</v>
      </c>
      <c r="N203" s="10">
        <v>130.29859999999999</v>
      </c>
    </row>
    <row r="204" spans="12:19" ht="18.75" x14ac:dyDescent="0.3">
      <c r="L204" t="s">
        <v>445</v>
      </c>
      <c r="N204" s="7">
        <v>1.08324</v>
      </c>
    </row>
    <row r="205" spans="12:19" ht="18.75" x14ac:dyDescent="0.3">
      <c r="L205" t="s">
        <v>446</v>
      </c>
      <c r="N205" s="7">
        <v>5.3371500000000003</v>
      </c>
    </row>
  </sheetData>
  <mergeCells count="4">
    <mergeCell ref="B1:I1"/>
    <mergeCell ref="L6:M6"/>
    <mergeCell ref="O6:P6"/>
    <mergeCell ref="L19:M19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Calc of system log likelihood</vt:lpstr>
    </vt:vector>
  </TitlesOfParts>
  <Company>Katholische Universität Eichstätt-Ingolstadt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Ilg</dc:creator>
  <cp:lastModifiedBy>Daniel Ilg</cp:lastModifiedBy>
  <dcterms:created xsi:type="dcterms:W3CDTF">2013-03-05T16:48:38Z</dcterms:created>
  <dcterms:modified xsi:type="dcterms:W3CDTF">2013-03-05T16:56:33Z</dcterms:modified>
</cp:coreProperties>
</file>